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525" windowWidth="15480" windowHeight="10650"/>
  </bookViews>
  <sheets>
    <sheet name=" Табл.№8" sheetId="2" r:id="rId1"/>
    <sheet name="Лист1" sheetId="3" r:id="rId2"/>
  </sheets>
  <calcPr calcId="145621"/>
</workbook>
</file>

<file path=xl/calcChain.xml><?xml version="1.0" encoding="utf-8"?>
<calcChain xmlns="http://schemas.openxmlformats.org/spreadsheetml/2006/main">
  <c r="X37" i="2" l="1"/>
  <c r="U37" i="2"/>
  <c r="R34" i="2"/>
  <c r="R37" i="2" s="1"/>
  <c r="O34" i="2"/>
  <c r="L34" i="2"/>
  <c r="L37" i="2" s="1"/>
  <c r="O33" i="2"/>
  <c r="O37" i="2" s="1"/>
  <c r="I32" i="2"/>
  <c r="F32" i="2"/>
  <c r="I31" i="2"/>
  <c r="F31" i="2"/>
  <c r="F37" i="2" s="1"/>
  <c r="I29" i="2"/>
  <c r="I37" i="2" s="1"/>
</calcChain>
</file>

<file path=xl/sharedStrings.xml><?xml version="1.0" encoding="utf-8"?>
<sst xmlns="http://schemas.openxmlformats.org/spreadsheetml/2006/main" count="60" uniqueCount="28">
  <si>
    <t>Итого</t>
  </si>
  <si>
    <t>Наименование поселения</t>
  </si>
  <si>
    <t>№ п/п</t>
  </si>
  <si>
    <t xml:space="preserve">Южное сельское поселение </t>
  </si>
  <si>
    <t>Богодуховское сельское поселение</t>
  </si>
  <si>
    <t xml:space="preserve">Милоградовское сельское поселение </t>
  </si>
  <si>
    <t xml:space="preserve">Нивское сельское поселение </t>
  </si>
  <si>
    <t xml:space="preserve">Новоуральское сельское поселение </t>
  </si>
  <si>
    <t xml:space="preserve">Тихвинское сельское поселение </t>
  </si>
  <si>
    <t xml:space="preserve">Хорошковское сельское поселение </t>
  </si>
  <si>
    <t xml:space="preserve">Юрьевское сельское поселение </t>
  </si>
  <si>
    <t>Павлоградское городское поселение</t>
  </si>
  <si>
    <t>Логиновское  сельское поселение</t>
  </si>
  <si>
    <t xml:space="preserve">Богодуховское сельское поселение </t>
  </si>
  <si>
    <t>Логиновское сельское поселение</t>
  </si>
  <si>
    <t>Приложение 9</t>
  </si>
  <si>
    <t>к решению Совета Павлоградского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Павлоградского муниципального                                                                                                                                                                                                                                                                                          района  Омской области на 2023 год и на                                                                                                                                                                                                                                                                      плановый период 2024 и 2025 годов"</t>
  </si>
  <si>
    <t>РАСПРЕДЕЛЕНИЕ 
иных межбюджетных трансфертов бюджетам поселений на 2023 год и на плановый период 2024 и 2025 годов</t>
  </si>
  <si>
    <t xml:space="preserve">2023 год            </t>
  </si>
  <si>
    <t xml:space="preserve">2024 год             </t>
  </si>
  <si>
    <t xml:space="preserve">2025 год              </t>
  </si>
  <si>
    <t>На  оплату коммунальных услуг муниципальных учреждений поселений                                                                                Сумма, рублей</t>
  </si>
  <si>
    <t>На оплату труда и начисления на выплаты по оплате труда муниципальных учреждений и органов местного самоуправления поселений                                                                         Сумма, рублей</t>
  </si>
  <si>
    <t>На создание (обновление) материально-технической базы муниципальных учреждений поселений                                                                         Сумма, рублей</t>
  </si>
  <si>
    <t>На текущий и капитальный ремонт муниципальных учреждений поселений                                                                 Сумма, рублей</t>
  </si>
  <si>
    <t>Благоустройство территорий  поселений                                                                 Сумма, рублей</t>
  </si>
  <si>
    <t xml:space="preserve">На приобретение материальных запасов и (или) основных средств для обеспечения функционирования транспортных средств в муниципальных учреждениях                                                                         Сумма, рублей                                                         </t>
  </si>
  <si>
    <t xml:space="preserve">На приобретение основных средств для функционирования муниципальных учреждений поселений, в том числе в целях благоустройства территорий                                                                     Сумма, рублей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</si>
</sst>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4" fontId="2" fillId="0" borderId="3" xfId="1" applyNumberFormat="1" applyFont="1" applyBorder="1" applyAlignment="1">
      <alignment horizontal="center" wrapText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4" fontId="2" fillId="0" borderId="3" xfId="1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4" fontId="2" fillId="0" borderId="3" xfId="1" applyNumberFormat="1" applyFont="1" applyBorder="1" applyAlignment="1">
      <alignment horizontal="center" vertical="center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Alignment="1">
      <alignment horizontal="right"/>
    </xf>
    <xf numFmtId="0" fontId="4" fillId="0" borderId="3" xfId="1" applyNumberFormat="1" applyFont="1" applyFill="1" applyBorder="1" applyAlignment="1" applyProtection="1">
      <alignment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left" vertical="center" wrapText="1"/>
      <protection hidden="1"/>
    </xf>
    <xf numFmtId="4" fontId="4" fillId="0" borderId="3" xfId="1" applyNumberFormat="1" applyFont="1" applyBorder="1" applyAlignment="1">
      <alignment horizontal="center" vertical="center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vertical="top" wrapText="1"/>
      <protection hidden="1"/>
    </xf>
    <xf numFmtId="0" fontId="1" fillId="0" borderId="0" xfId="1" applyAlignment="1">
      <alignment horizontal="right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Alignment="1">
      <alignment horizontal="right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4" fillId="0" borderId="3" xfId="1" applyFont="1" applyBorder="1" applyAlignment="1">
      <alignment horizontal="center" vertical="center" wrapText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7"/>
  <sheetViews>
    <sheetView showGridLines="0" tabSelected="1" topLeftCell="J23" workbookViewId="0">
      <selection activeCell="X9" sqref="X9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6.140625" style="1" customWidth="1"/>
    <col min="5" max="5" width="37" style="1" customWidth="1"/>
    <col min="6" max="6" width="12.5703125" style="1" customWidth="1"/>
    <col min="7" max="7" width="8.7109375" style="1" customWidth="1"/>
    <col min="8" max="8" width="7.28515625" style="1" customWidth="1"/>
    <col min="9" max="9" width="14.28515625" style="1" customWidth="1"/>
    <col min="10" max="11" width="7.7109375" style="1" customWidth="1"/>
    <col min="12" max="12" width="15.42578125" style="1" customWidth="1"/>
    <col min="13" max="14" width="9.140625" style="1"/>
    <col min="15" max="15" width="13" style="1" bestFit="1" customWidth="1"/>
    <col min="16" max="17" width="9.140625" style="1"/>
    <col min="18" max="18" width="14.85546875" style="1" customWidth="1"/>
    <col min="19" max="19" width="7.42578125" style="1" customWidth="1"/>
    <col min="20" max="20" width="7.7109375" style="1" customWidth="1"/>
    <col min="21" max="21" width="14.42578125" style="1" customWidth="1"/>
    <col min="22" max="22" width="9.140625" style="1"/>
    <col min="23" max="23" width="8.5703125" style="1" customWidth="1"/>
    <col min="24" max="24" width="14.140625" style="1" customWidth="1"/>
    <col min="25" max="16384" width="9.140625" style="1"/>
  </cols>
  <sheetData>
    <row r="1" spans="1:26" ht="18.75" customHeight="1" x14ac:dyDescent="0.3">
      <c r="F1" s="35"/>
      <c r="G1" s="35"/>
      <c r="H1" s="35"/>
    </row>
    <row r="2" spans="1:26" ht="3" customHeight="1" x14ac:dyDescent="0.2">
      <c r="F2" s="36"/>
      <c r="G2" s="36"/>
      <c r="H2" s="36"/>
    </row>
    <row r="3" spans="1:26" ht="19.5" customHeight="1" x14ac:dyDescent="0.3">
      <c r="D3" s="18"/>
      <c r="E3" s="18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31"/>
      <c r="Y3" s="35" t="s">
        <v>15</v>
      </c>
      <c r="Z3" s="35"/>
    </row>
    <row r="4" spans="1:26" ht="93" customHeight="1" x14ac:dyDescent="0.3">
      <c r="A4" s="2"/>
      <c r="B4" s="2"/>
      <c r="C4" s="2"/>
      <c r="D4" s="2"/>
      <c r="E4" s="2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8" t="s">
        <v>16</v>
      </c>
      <c r="V4" s="38"/>
      <c r="W4" s="38"/>
      <c r="X4" s="38"/>
      <c r="Y4" s="38"/>
      <c r="Z4" s="38"/>
    </row>
    <row r="5" spans="1:26" ht="409.6" hidden="1" customHeight="1" x14ac:dyDescent="0.3">
      <c r="A5" s="2"/>
      <c r="B5" s="2"/>
      <c r="C5" s="2"/>
      <c r="D5" s="2"/>
      <c r="E5" s="2"/>
    </row>
    <row r="6" spans="1:26" ht="63" customHeight="1" x14ac:dyDescent="0.3">
      <c r="A6" s="4"/>
      <c r="B6" s="3"/>
      <c r="C6" s="3"/>
      <c r="D6" s="34" t="s">
        <v>17</v>
      </c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</row>
    <row r="7" spans="1:26" ht="16.5" customHeight="1" x14ac:dyDescent="0.3">
      <c r="A7" s="2"/>
      <c r="B7" s="2"/>
      <c r="C7" s="2"/>
      <c r="D7" s="2"/>
      <c r="E7" s="2"/>
    </row>
    <row r="8" spans="1:26" ht="228.75" customHeight="1" x14ac:dyDescent="0.3">
      <c r="A8" s="5"/>
      <c r="B8" s="6"/>
      <c r="C8" s="7"/>
      <c r="D8" s="24" t="s">
        <v>2</v>
      </c>
      <c r="E8" s="24" t="s">
        <v>1</v>
      </c>
      <c r="F8" s="37" t="s">
        <v>21</v>
      </c>
      <c r="G8" s="37"/>
      <c r="H8" s="37"/>
      <c r="I8" s="37" t="s">
        <v>22</v>
      </c>
      <c r="J8" s="37"/>
      <c r="K8" s="37"/>
      <c r="L8" s="37" t="s">
        <v>23</v>
      </c>
      <c r="M8" s="37"/>
      <c r="N8" s="37"/>
      <c r="O8" s="37" t="s">
        <v>24</v>
      </c>
      <c r="P8" s="37"/>
      <c r="Q8" s="37"/>
      <c r="R8" s="37" t="s">
        <v>25</v>
      </c>
      <c r="S8" s="37"/>
      <c r="T8" s="37"/>
      <c r="U8" s="37" t="s">
        <v>26</v>
      </c>
      <c r="V8" s="37"/>
      <c r="W8" s="37"/>
      <c r="X8" s="37" t="s">
        <v>27</v>
      </c>
      <c r="Y8" s="37"/>
      <c r="Z8" s="37"/>
    </row>
    <row r="9" spans="1:26" ht="45.75" customHeight="1" x14ac:dyDescent="0.3">
      <c r="A9" s="5"/>
      <c r="B9" s="9"/>
      <c r="C9" s="10"/>
      <c r="D9" s="24"/>
      <c r="E9" s="24"/>
      <c r="F9" s="25" t="s">
        <v>18</v>
      </c>
      <c r="G9" s="25" t="s">
        <v>19</v>
      </c>
      <c r="H9" s="25" t="s">
        <v>20</v>
      </c>
      <c r="I9" s="25" t="s">
        <v>18</v>
      </c>
      <c r="J9" s="25" t="s">
        <v>19</v>
      </c>
      <c r="K9" s="25" t="s">
        <v>20</v>
      </c>
      <c r="L9" s="25" t="s">
        <v>18</v>
      </c>
      <c r="M9" s="25" t="s">
        <v>19</v>
      </c>
      <c r="N9" s="25" t="s">
        <v>20</v>
      </c>
      <c r="O9" s="25" t="s">
        <v>18</v>
      </c>
      <c r="P9" s="25" t="s">
        <v>19</v>
      </c>
      <c r="Q9" s="25" t="s">
        <v>20</v>
      </c>
      <c r="R9" s="25" t="s">
        <v>18</v>
      </c>
      <c r="S9" s="25" t="s">
        <v>19</v>
      </c>
      <c r="T9" s="25" t="s">
        <v>20</v>
      </c>
      <c r="U9" s="25" t="s">
        <v>18</v>
      </c>
      <c r="V9" s="25" t="s">
        <v>19</v>
      </c>
      <c r="W9" s="25" t="s">
        <v>20</v>
      </c>
      <c r="X9" s="25" t="s">
        <v>18</v>
      </c>
      <c r="Y9" s="25" t="s">
        <v>19</v>
      </c>
      <c r="Z9" s="25" t="s">
        <v>20</v>
      </c>
    </row>
    <row r="10" spans="1:26" ht="16.5" customHeight="1" x14ac:dyDescent="0.3">
      <c r="A10" s="11"/>
      <c r="B10" s="8"/>
      <c r="C10" s="8"/>
      <c r="D10" s="25">
        <v>1</v>
      </c>
      <c r="E10" s="25">
        <v>2</v>
      </c>
      <c r="F10" s="26">
        <v>6</v>
      </c>
      <c r="G10" s="26">
        <v>7</v>
      </c>
      <c r="H10" s="26">
        <v>8</v>
      </c>
      <c r="I10" s="26">
        <v>6</v>
      </c>
      <c r="J10" s="26">
        <v>7</v>
      </c>
      <c r="K10" s="26">
        <v>8</v>
      </c>
      <c r="L10" s="26">
        <v>6</v>
      </c>
      <c r="M10" s="26">
        <v>7</v>
      </c>
      <c r="N10" s="26">
        <v>8</v>
      </c>
      <c r="O10" s="26">
        <v>6</v>
      </c>
      <c r="P10" s="26">
        <v>7</v>
      </c>
      <c r="Q10" s="26">
        <v>8</v>
      </c>
      <c r="R10" s="26">
        <v>6</v>
      </c>
      <c r="S10" s="26">
        <v>7</v>
      </c>
      <c r="T10" s="26">
        <v>8</v>
      </c>
      <c r="U10" s="26">
        <v>6</v>
      </c>
      <c r="V10" s="26">
        <v>7</v>
      </c>
      <c r="W10" s="26">
        <v>8</v>
      </c>
      <c r="X10" s="26">
        <v>6</v>
      </c>
      <c r="Y10" s="26">
        <v>7</v>
      </c>
      <c r="Z10" s="26">
        <v>8</v>
      </c>
    </row>
    <row r="11" spans="1:26" ht="37.5" hidden="1" customHeight="1" x14ac:dyDescent="0.3">
      <c r="A11" s="5"/>
      <c r="B11" s="12">
        <v>10200</v>
      </c>
      <c r="C11" s="13">
        <v>31801</v>
      </c>
      <c r="D11" s="17">
        <v>1</v>
      </c>
      <c r="E11" s="22" t="s">
        <v>4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</row>
    <row r="12" spans="1:26" ht="37.5" hidden="1" customHeight="1" x14ac:dyDescent="0.3">
      <c r="A12" s="5"/>
      <c r="B12" s="12"/>
      <c r="C12" s="13"/>
      <c r="D12" s="17">
        <v>2</v>
      </c>
      <c r="E12" s="22" t="s">
        <v>12</v>
      </c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</row>
    <row r="13" spans="1:26" ht="37.5" hidden="1" customHeight="1" x14ac:dyDescent="0.3">
      <c r="A13" s="5"/>
      <c r="B13" s="14">
        <v>10200</v>
      </c>
      <c r="C13" s="15">
        <v>31806</v>
      </c>
      <c r="D13" s="17">
        <v>3</v>
      </c>
      <c r="E13" s="22" t="s">
        <v>5</v>
      </c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</row>
    <row r="14" spans="1:26" ht="18.75" hidden="1" customHeight="1" x14ac:dyDescent="0.3">
      <c r="A14" s="5"/>
      <c r="B14" s="14">
        <v>10200</v>
      </c>
      <c r="C14" s="15">
        <v>31807</v>
      </c>
      <c r="D14" s="17">
        <v>4</v>
      </c>
      <c r="E14" s="22" t="s">
        <v>6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</row>
    <row r="15" spans="1:26" ht="37.5" hidden="1" customHeight="1" x14ac:dyDescent="0.3">
      <c r="A15" s="5"/>
      <c r="B15" s="14"/>
      <c r="C15" s="15"/>
      <c r="D15" s="17">
        <v>5</v>
      </c>
      <c r="E15" s="22" t="s">
        <v>7</v>
      </c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</row>
    <row r="16" spans="1:26" ht="37.5" hidden="1" customHeight="1" x14ac:dyDescent="0.3">
      <c r="A16" s="5"/>
      <c r="B16" s="14"/>
      <c r="C16" s="15"/>
      <c r="D16" s="17">
        <v>1</v>
      </c>
      <c r="E16" s="22" t="s">
        <v>11</v>
      </c>
      <c r="F16" s="19">
        <v>561815.37</v>
      </c>
      <c r="G16" s="19">
        <v>0</v>
      </c>
      <c r="H16" s="19">
        <v>0</v>
      </c>
      <c r="I16" s="19">
        <v>561815.37</v>
      </c>
      <c r="J16" s="19">
        <v>0</v>
      </c>
      <c r="K16" s="19">
        <v>0</v>
      </c>
      <c r="L16" s="19">
        <v>561815.37</v>
      </c>
      <c r="M16" s="19">
        <v>0</v>
      </c>
      <c r="N16" s="19">
        <v>0</v>
      </c>
      <c r="O16" s="19">
        <v>561815.37</v>
      </c>
      <c r="P16" s="19">
        <v>0</v>
      </c>
      <c r="Q16" s="19">
        <v>0</v>
      </c>
      <c r="R16" s="19">
        <v>561815.37</v>
      </c>
      <c r="S16" s="19">
        <v>0</v>
      </c>
      <c r="T16" s="19">
        <v>0</v>
      </c>
      <c r="U16" s="19">
        <v>561815.37</v>
      </c>
      <c r="V16" s="19">
        <v>0</v>
      </c>
      <c r="W16" s="19">
        <v>0</v>
      </c>
      <c r="X16" s="19">
        <v>561815.37</v>
      </c>
      <c r="Y16" s="19">
        <v>0</v>
      </c>
      <c r="Z16" s="19">
        <v>0</v>
      </c>
    </row>
    <row r="17" spans="1:26" ht="37.5" hidden="1" customHeight="1" x14ac:dyDescent="0.3">
      <c r="A17" s="5"/>
      <c r="B17" s="14"/>
      <c r="C17" s="15"/>
      <c r="D17" s="17">
        <v>2</v>
      </c>
      <c r="E17" s="22" t="s">
        <v>8</v>
      </c>
      <c r="F17" s="19">
        <v>84287.53</v>
      </c>
      <c r="G17" s="19">
        <v>0</v>
      </c>
      <c r="H17" s="19">
        <v>0</v>
      </c>
      <c r="I17" s="19">
        <v>84287.53</v>
      </c>
      <c r="J17" s="19">
        <v>0</v>
      </c>
      <c r="K17" s="19">
        <v>0</v>
      </c>
      <c r="L17" s="19">
        <v>84287.53</v>
      </c>
      <c r="M17" s="19">
        <v>0</v>
      </c>
      <c r="N17" s="19">
        <v>0</v>
      </c>
      <c r="O17" s="19">
        <v>84287.53</v>
      </c>
      <c r="P17" s="19">
        <v>0</v>
      </c>
      <c r="Q17" s="19">
        <v>0</v>
      </c>
      <c r="R17" s="19">
        <v>84287.53</v>
      </c>
      <c r="S17" s="19">
        <v>0</v>
      </c>
      <c r="T17" s="19">
        <v>0</v>
      </c>
      <c r="U17" s="19">
        <v>84287.53</v>
      </c>
      <c r="V17" s="19">
        <v>0</v>
      </c>
      <c r="W17" s="19">
        <v>0</v>
      </c>
      <c r="X17" s="19">
        <v>84287.53</v>
      </c>
      <c r="Y17" s="19">
        <v>0</v>
      </c>
      <c r="Z17" s="19">
        <v>0</v>
      </c>
    </row>
    <row r="18" spans="1:26" ht="37.5" hidden="1" customHeight="1" x14ac:dyDescent="0.3">
      <c r="A18" s="5"/>
      <c r="B18" s="14"/>
      <c r="C18" s="15"/>
      <c r="D18" s="17">
        <v>3</v>
      </c>
      <c r="E18" s="22" t="s">
        <v>9</v>
      </c>
      <c r="F18" s="19">
        <v>286481.83</v>
      </c>
      <c r="G18" s="19">
        <v>0</v>
      </c>
      <c r="H18" s="19">
        <v>0</v>
      </c>
      <c r="I18" s="19">
        <v>286481.83</v>
      </c>
      <c r="J18" s="19">
        <v>0</v>
      </c>
      <c r="K18" s="19">
        <v>0</v>
      </c>
      <c r="L18" s="19">
        <v>286481.83</v>
      </c>
      <c r="M18" s="19">
        <v>0</v>
      </c>
      <c r="N18" s="19">
        <v>0</v>
      </c>
      <c r="O18" s="19">
        <v>286481.83</v>
      </c>
      <c r="P18" s="19">
        <v>0</v>
      </c>
      <c r="Q18" s="19">
        <v>0</v>
      </c>
      <c r="R18" s="19">
        <v>286481.83</v>
      </c>
      <c r="S18" s="19">
        <v>0</v>
      </c>
      <c r="T18" s="19">
        <v>0</v>
      </c>
      <c r="U18" s="19">
        <v>286481.83</v>
      </c>
      <c r="V18" s="19">
        <v>0</v>
      </c>
      <c r="W18" s="19">
        <v>0</v>
      </c>
      <c r="X18" s="19">
        <v>286481.83</v>
      </c>
      <c r="Y18" s="19">
        <v>0</v>
      </c>
      <c r="Z18" s="19">
        <v>0</v>
      </c>
    </row>
    <row r="19" spans="1:26" ht="18.75" hidden="1" customHeight="1" x14ac:dyDescent="0.3">
      <c r="A19" s="5"/>
      <c r="B19" s="14"/>
      <c r="C19" s="15"/>
      <c r="D19" s="17">
        <v>8</v>
      </c>
      <c r="E19" s="22" t="s">
        <v>3</v>
      </c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</row>
    <row r="20" spans="1:26" ht="37.5" hidden="1" customHeight="1" x14ac:dyDescent="0.3">
      <c r="A20" s="5"/>
      <c r="B20" s="14"/>
      <c r="C20" s="15"/>
      <c r="D20" s="17">
        <v>9</v>
      </c>
      <c r="E20" s="22" t="s">
        <v>10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</row>
    <row r="21" spans="1:26" ht="37.5" hidden="1" customHeight="1" x14ac:dyDescent="0.3">
      <c r="A21" s="5"/>
      <c r="B21" s="14"/>
      <c r="C21" s="15"/>
      <c r="D21" s="17">
        <v>10</v>
      </c>
      <c r="E21" s="22" t="s">
        <v>11</v>
      </c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</row>
    <row r="22" spans="1:26" ht="37.5" hidden="1" customHeight="1" x14ac:dyDescent="0.3">
      <c r="A22" s="5"/>
      <c r="B22" s="14"/>
      <c r="C22" s="15"/>
      <c r="D22" s="17">
        <v>4</v>
      </c>
      <c r="E22" s="22" t="s">
        <v>13</v>
      </c>
      <c r="F22" s="21">
        <v>11735.05</v>
      </c>
      <c r="G22" s="21">
        <v>0</v>
      </c>
      <c r="H22" s="21">
        <v>0</v>
      </c>
      <c r="I22" s="21">
        <v>11735.05</v>
      </c>
      <c r="J22" s="21">
        <v>0</v>
      </c>
      <c r="K22" s="21">
        <v>0</v>
      </c>
      <c r="L22" s="21">
        <v>11735.05</v>
      </c>
      <c r="M22" s="21">
        <v>0</v>
      </c>
      <c r="N22" s="21">
        <v>0</v>
      </c>
      <c r="O22" s="21">
        <v>11735.05</v>
      </c>
      <c r="P22" s="21">
        <v>0</v>
      </c>
      <c r="Q22" s="21">
        <v>0</v>
      </c>
      <c r="R22" s="21">
        <v>11735.05</v>
      </c>
      <c r="S22" s="21">
        <v>0</v>
      </c>
      <c r="T22" s="21">
        <v>0</v>
      </c>
      <c r="U22" s="21">
        <v>11735.05</v>
      </c>
      <c r="V22" s="21">
        <v>0</v>
      </c>
      <c r="W22" s="21">
        <v>0</v>
      </c>
      <c r="X22" s="21">
        <v>11735.05</v>
      </c>
      <c r="Y22" s="21">
        <v>0</v>
      </c>
      <c r="Z22" s="21">
        <v>0</v>
      </c>
    </row>
    <row r="23" spans="1:26" ht="18.75" x14ac:dyDescent="0.3">
      <c r="A23" s="5"/>
      <c r="B23" s="14"/>
      <c r="C23" s="15"/>
      <c r="D23" s="17">
        <v>1</v>
      </c>
      <c r="E23" s="27" t="s">
        <v>14</v>
      </c>
      <c r="F23" s="28">
        <v>0</v>
      </c>
      <c r="G23" s="28">
        <v>0</v>
      </c>
      <c r="H23" s="28">
        <v>0</v>
      </c>
      <c r="I23" s="28">
        <v>0</v>
      </c>
      <c r="J23" s="28">
        <v>0</v>
      </c>
      <c r="K23" s="28">
        <v>0</v>
      </c>
      <c r="L23" s="28">
        <v>0</v>
      </c>
      <c r="M23" s="28">
        <v>0</v>
      </c>
      <c r="N23" s="28">
        <v>0</v>
      </c>
      <c r="O23" s="28">
        <v>0</v>
      </c>
      <c r="P23" s="28">
        <v>0</v>
      </c>
      <c r="Q23" s="28">
        <v>0</v>
      </c>
      <c r="R23" s="28">
        <v>0</v>
      </c>
      <c r="S23" s="28">
        <v>0</v>
      </c>
      <c r="T23" s="28">
        <v>0</v>
      </c>
      <c r="U23" s="28">
        <v>0</v>
      </c>
      <c r="V23" s="28">
        <v>0</v>
      </c>
      <c r="W23" s="28">
        <v>0</v>
      </c>
      <c r="X23" s="28">
        <v>0</v>
      </c>
      <c r="Y23" s="28">
        <v>0</v>
      </c>
      <c r="Z23" s="28">
        <v>0</v>
      </c>
    </row>
    <row r="24" spans="1:26" ht="18.75" hidden="1" customHeight="1" x14ac:dyDescent="0.3">
      <c r="A24" s="5">
        <v>0</v>
      </c>
      <c r="B24" s="14"/>
      <c r="C24" s="15"/>
      <c r="D24" s="17">
        <v>6</v>
      </c>
      <c r="E24" s="27" t="s">
        <v>6</v>
      </c>
      <c r="F24" s="28">
        <v>0</v>
      </c>
      <c r="G24" s="28">
        <v>0</v>
      </c>
      <c r="H24" s="28">
        <v>0</v>
      </c>
      <c r="I24" s="28">
        <v>0</v>
      </c>
      <c r="J24" s="28">
        <v>0</v>
      </c>
      <c r="K24" s="28">
        <v>0</v>
      </c>
      <c r="L24" s="28">
        <v>0</v>
      </c>
      <c r="M24" s="28">
        <v>0</v>
      </c>
      <c r="N24" s="28">
        <v>0</v>
      </c>
      <c r="O24" s="28">
        <v>0</v>
      </c>
      <c r="P24" s="28">
        <v>0</v>
      </c>
      <c r="Q24" s="28">
        <v>0</v>
      </c>
      <c r="R24" s="28">
        <v>0</v>
      </c>
      <c r="S24" s="28">
        <v>0</v>
      </c>
      <c r="T24" s="28">
        <v>0</v>
      </c>
      <c r="U24" s="28">
        <v>0</v>
      </c>
      <c r="V24" s="28">
        <v>0</v>
      </c>
      <c r="W24" s="28">
        <v>0</v>
      </c>
      <c r="X24" s="28">
        <v>0</v>
      </c>
      <c r="Y24" s="28">
        <v>0</v>
      </c>
      <c r="Z24" s="28">
        <v>0</v>
      </c>
    </row>
    <row r="25" spans="1:26" ht="37.5" hidden="1" customHeight="1" x14ac:dyDescent="0.3">
      <c r="A25" s="5"/>
      <c r="B25" s="14"/>
      <c r="C25" s="15"/>
      <c r="D25" s="17">
        <v>7</v>
      </c>
      <c r="E25" s="27" t="s">
        <v>10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28">
        <v>0</v>
      </c>
      <c r="N25" s="28">
        <v>0</v>
      </c>
      <c r="O25" s="28">
        <v>0</v>
      </c>
      <c r="P25" s="28">
        <v>0</v>
      </c>
      <c r="Q25" s="28">
        <v>0</v>
      </c>
      <c r="R25" s="28">
        <v>0</v>
      </c>
      <c r="S25" s="28">
        <v>0</v>
      </c>
      <c r="T25" s="28">
        <v>0</v>
      </c>
      <c r="U25" s="28">
        <v>0</v>
      </c>
      <c r="V25" s="28">
        <v>0</v>
      </c>
      <c r="W25" s="28">
        <v>0</v>
      </c>
      <c r="X25" s="28">
        <v>0</v>
      </c>
      <c r="Y25" s="28">
        <v>0</v>
      </c>
      <c r="Z25" s="28">
        <v>0</v>
      </c>
    </row>
    <row r="26" spans="1:26" ht="18.75" x14ac:dyDescent="0.3">
      <c r="A26" s="5"/>
      <c r="B26" s="14"/>
      <c r="C26" s="15"/>
      <c r="D26" s="17">
        <v>2</v>
      </c>
      <c r="E26" s="27" t="s">
        <v>3</v>
      </c>
      <c r="F26" s="28">
        <v>0</v>
      </c>
      <c r="G26" s="28">
        <v>0</v>
      </c>
      <c r="H26" s="28">
        <v>0</v>
      </c>
      <c r="I26" s="28">
        <v>0</v>
      </c>
      <c r="J26" s="28">
        <v>0</v>
      </c>
      <c r="K26" s="28">
        <v>0</v>
      </c>
      <c r="L26" s="28">
        <v>0</v>
      </c>
      <c r="M26" s="28">
        <v>0</v>
      </c>
      <c r="N26" s="28">
        <v>0</v>
      </c>
      <c r="O26" s="28">
        <v>0</v>
      </c>
      <c r="P26" s="28">
        <v>0</v>
      </c>
      <c r="Q26" s="28">
        <v>0</v>
      </c>
      <c r="R26" s="28">
        <v>0</v>
      </c>
      <c r="S26" s="28">
        <v>0</v>
      </c>
      <c r="T26" s="28">
        <v>0</v>
      </c>
      <c r="U26" s="28">
        <v>0</v>
      </c>
      <c r="V26" s="28">
        <v>0</v>
      </c>
      <c r="W26" s="28">
        <v>0</v>
      </c>
      <c r="X26" s="28">
        <v>0</v>
      </c>
      <c r="Y26" s="28">
        <v>0</v>
      </c>
      <c r="Z26" s="28">
        <v>0</v>
      </c>
    </row>
    <row r="27" spans="1:26" ht="37.5" hidden="1" customHeight="1" x14ac:dyDescent="0.3">
      <c r="A27" s="5"/>
      <c r="B27" s="14"/>
      <c r="C27" s="15"/>
      <c r="D27" s="17">
        <v>9</v>
      </c>
      <c r="E27" s="27" t="s">
        <v>7</v>
      </c>
      <c r="F27" s="28">
        <v>0</v>
      </c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8">
        <v>0</v>
      </c>
      <c r="M27" s="28">
        <v>0</v>
      </c>
      <c r="N27" s="28">
        <v>0</v>
      </c>
      <c r="O27" s="28">
        <v>0</v>
      </c>
      <c r="P27" s="28">
        <v>0</v>
      </c>
      <c r="Q27" s="28">
        <v>0</v>
      </c>
      <c r="R27" s="28">
        <v>0</v>
      </c>
      <c r="S27" s="28">
        <v>0</v>
      </c>
      <c r="T27" s="28">
        <v>0</v>
      </c>
      <c r="U27" s="28">
        <v>0</v>
      </c>
      <c r="V27" s="28">
        <v>0</v>
      </c>
      <c r="W27" s="28">
        <v>0</v>
      </c>
      <c r="X27" s="28">
        <v>0</v>
      </c>
      <c r="Y27" s="28">
        <v>0</v>
      </c>
      <c r="Z27" s="28">
        <v>0</v>
      </c>
    </row>
    <row r="28" spans="1:26" ht="37.5" hidden="1" customHeight="1" x14ac:dyDescent="0.3">
      <c r="A28" s="5"/>
      <c r="B28" s="14"/>
      <c r="C28" s="15"/>
      <c r="D28" s="17">
        <v>10</v>
      </c>
      <c r="E28" s="27" t="s">
        <v>5</v>
      </c>
      <c r="F28" s="28">
        <v>0</v>
      </c>
      <c r="G28" s="28">
        <v>0</v>
      </c>
      <c r="H28" s="28">
        <v>0</v>
      </c>
      <c r="I28" s="28">
        <v>0</v>
      </c>
      <c r="J28" s="28">
        <v>0</v>
      </c>
      <c r="K28" s="28">
        <v>0</v>
      </c>
      <c r="L28" s="28">
        <v>0</v>
      </c>
      <c r="M28" s="28">
        <v>0</v>
      </c>
      <c r="N28" s="28">
        <v>0</v>
      </c>
      <c r="O28" s="28">
        <v>0</v>
      </c>
      <c r="P28" s="28">
        <v>0</v>
      </c>
      <c r="Q28" s="28">
        <v>0</v>
      </c>
      <c r="R28" s="28">
        <v>0</v>
      </c>
      <c r="S28" s="28">
        <v>0</v>
      </c>
      <c r="T28" s="28">
        <v>0</v>
      </c>
      <c r="U28" s="28">
        <v>0</v>
      </c>
      <c r="V28" s="28">
        <v>0</v>
      </c>
      <c r="W28" s="28">
        <v>0</v>
      </c>
      <c r="X28" s="28">
        <v>0</v>
      </c>
      <c r="Y28" s="28">
        <v>0</v>
      </c>
      <c r="Z28" s="28">
        <v>0</v>
      </c>
    </row>
    <row r="29" spans="1:26" ht="18.75" customHeight="1" x14ac:dyDescent="0.3">
      <c r="A29" s="5"/>
      <c r="B29" s="14"/>
      <c r="C29" s="15"/>
      <c r="D29" s="17">
        <v>3</v>
      </c>
      <c r="E29" s="27" t="s">
        <v>8</v>
      </c>
      <c r="F29" s="28">
        <v>0</v>
      </c>
      <c r="G29" s="28">
        <v>0</v>
      </c>
      <c r="H29" s="28">
        <v>0</v>
      </c>
      <c r="I29" s="28">
        <f>370000+227495.98</f>
        <v>597495.98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28">
        <v>0</v>
      </c>
      <c r="R29" s="28">
        <v>0</v>
      </c>
      <c r="S29" s="28">
        <v>0</v>
      </c>
      <c r="T29" s="28">
        <v>0</v>
      </c>
      <c r="U29" s="28">
        <v>0</v>
      </c>
      <c r="V29" s="28">
        <v>0</v>
      </c>
      <c r="W29" s="28">
        <v>0</v>
      </c>
      <c r="X29" s="28">
        <v>0</v>
      </c>
      <c r="Y29" s="28">
        <v>0</v>
      </c>
      <c r="Z29" s="28">
        <v>0</v>
      </c>
    </row>
    <row r="30" spans="1:26" ht="18.75" x14ac:dyDescent="0.2">
      <c r="D30" s="17">
        <v>4</v>
      </c>
      <c r="E30" s="27" t="s">
        <v>4</v>
      </c>
      <c r="F30" s="28">
        <v>338571.8</v>
      </c>
      <c r="G30" s="28">
        <v>0</v>
      </c>
      <c r="H30" s="28">
        <v>0</v>
      </c>
      <c r="I30" s="28">
        <v>151422.57</v>
      </c>
      <c r="J30" s="28">
        <v>0</v>
      </c>
      <c r="K30" s="28">
        <v>0</v>
      </c>
      <c r="L30" s="28">
        <v>0</v>
      </c>
      <c r="M30" s="28">
        <v>0</v>
      </c>
      <c r="N30" s="28">
        <v>0</v>
      </c>
      <c r="O30" s="28">
        <v>60600</v>
      </c>
      <c r="P30" s="28">
        <v>0</v>
      </c>
      <c r="Q30" s="28">
        <v>0</v>
      </c>
      <c r="R30" s="28">
        <v>0</v>
      </c>
      <c r="S30" s="28">
        <v>0</v>
      </c>
      <c r="T30" s="28">
        <v>0</v>
      </c>
      <c r="U30" s="28">
        <v>0</v>
      </c>
      <c r="V30" s="28">
        <v>0</v>
      </c>
      <c r="W30" s="28">
        <v>0</v>
      </c>
      <c r="X30" s="28">
        <v>0</v>
      </c>
      <c r="Y30" s="28">
        <v>0</v>
      </c>
      <c r="Z30" s="28">
        <v>0</v>
      </c>
    </row>
    <row r="31" spans="1:26" ht="18.75" x14ac:dyDescent="0.2">
      <c r="D31" s="17">
        <v>5</v>
      </c>
      <c r="E31" s="27" t="s">
        <v>7</v>
      </c>
      <c r="F31" s="28">
        <f>503223.62+56000</f>
        <v>559223.62</v>
      </c>
      <c r="G31" s="28">
        <v>0</v>
      </c>
      <c r="H31" s="28">
        <v>0</v>
      </c>
      <c r="I31" s="28">
        <f>2087600.92+145838.19</f>
        <v>2233439.11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>
        <v>0</v>
      </c>
      <c r="R31" s="28">
        <v>0</v>
      </c>
      <c r="S31" s="28">
        <v>0</v>
      </c>
      <c r="T31" s="28">
        <v>0</v>
      </c>
      <c r="U31" s="28">
        <v>0</v>
      </c>
      <c r="V31" s="28">
        <v>0</v>
      </c>
      <c r="W31" s="28">
        <v>0</v>
      </c>
      <c r="X31" s="28">
        <v>0</v>
      </c>
      <c r="Y31" s="28">
        <v>0</v>
      </c>
      <c r="Z31" s="28">
        <v>0</v>
      </c>
    </row>
    <row r="32" spans="1:26" ht="18.75" x14ac:dyDescent="0.2">
      <c r="D32" s="17">
        <v>6</v>
      </c>
      <c r="E32" s="27" t="s">
        <v>6</v>
      </c>
      <c r="F32" s="28">
        <f>117579.48+433954.44</f>
        <v>551533.92000000004</v>
      </c>
      <c r="G32" s="28">
        <v>0</v>
      </c>
      <c r="H32" s="28">
        <v>0</v>
      </c>
      <c r="I32" s="28">
        <f>1245550.55+218321.93</f>
        <v>1463872.48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>
        <v>0</v>
      </c>
      <c r="R32" s="28">
        <v>0</v>
      </c>
      <c r="S32" s="28">
        <v>0</v>
      </c>
      <c r="T32" s="28">
        <v>0</v>
      </c>
      <c r="U32" s="28">
        <v>0</v>
      </c>
      <c r="V32" s="28">
        <v>0</v>
      </c>
      <c r="W32" s="28">
        <v>0</v>
      </c>
      <c r="X32" s="28">
        <v>0</v>
      </c>
      <c r="Y32" s="28">
        <v>0</v>
      </c>
      <c r="Z32" s="28">
        <v>0</v>
      </c>
    </row>
    <row r="33" spans="4:26" ht="18.75" x14ac:dyDescent="0.2">
      <c r="D33" s="17">
        <v>7</v>
      </c>
      <c r="E33" s="27" t="s">
        <v>5</v>
      </c>
      <c r="F33" s="28">
        <v>0</v>
      </c>
      <c r="G33" s="28">
        <v>0</v>
      </c>
      <c r="H33" s="28">
        <v>0</v>
      </c>
      <c r="I33" s="28">
        <v>2435141.83</v>
      </c>
      <c r="J33" s="28">
        <v>0</v>
      </c>
      <c r="K33" s="28">
        <v>0</v>
      </c>
      <c r="L33" s="28">
        <v>0</v>
      </c>
      <c r="M33" s="28">
        <v>0</v>
      </c>
      <c r="N33" s="28">
        <v>0</v>
      </c>
      <c r="O33" s="28">
        <f>475000+93000-122460.56</f>
        <v>445539.44</v>
      </c>
      <c r="P33" s="28">
        <v>0</v>
      </c>
      <c r="Q33" s="28">
        <v>0</v>
      </c>
      <c r="R33" s="28">
        <v>0</v>
      </c>
      <c r="S33" s="28">
        <v>0</v>
      </c>
      <c r="T33" s="28">
        <v>0</v>
      </c>
      <c r="U33" s="28">
        <v>7000</v>
      </c>
      <c r="V33" s="28">
        <v>0</v>
      </c>
      <c r="W33" s="28">
        <v>0</v>
      </c>
      <c r="X33" s="28">
        <v>0</v>
      </c>
      <c r="Y33" s="28">
        <v>0</v>
      </c>
      <c r="Z33" s="28">
        <v>0</v>
      </c>
    </row>
    <row r="34" spans="4:26" ht="18.75" x14ac:dyDescent="0.2">
      <c r="D34" s="17">
        <v>8</v>
      </c>
      <c r="E34" s="27" t="s">
        <v>9</v>
      </c>
      <c r="F34" s="28">
        <v>0</v>
      </c>
      <c r="G34" s="28">
        <v>0</v>
      </c>
      <c r="H34" s="28">
        <v>0</v>
      </c>
      <c r="I34" s="28">
        <v>300000</v>
      </c>
      <c r="J34" s="28">
        <v>0</v>
      </c>
      <c r="K34" s="28">
        <v>0</v>
      </c>
      <c r="L34" s="28">
        <f>189440+135981.79</f>
        <v>325421.79000000004</v>
      </c>
      <c r="M34" s="28">
        <v>0</v>
      </c>
      <c r="N34" s="28">
        <v>0</v>
      </c>
      <c r="O34" s="28">
        <f>630000-143849.57</f>
        <v>486150.43</v>
      </c>
      <c r="P34" s="28">
        <v>0</v>
      </c>
      <c r="Q34" s="28">
        <v>0</v>
      </c>
      <c r="R34" s="28">
        <f>474200+590739</f>
        <v>1064939</v>
      </c>
      <c r="S34" s="28">
        <v>0</v>
      </c>
      <c r="T34" s="28">
        <v>0</v>
      </c>
      <c r="U34" s="28">
        <v>0</v>
      </c>
      <c r="V34" s="28">
        <v>0</v>
      </c>
      <c r="W34" s="28">
        <v>0</v>
      </c>
      <c r="X34" s="28">
        <v>0</v>
      </c>
      <c r="Y34" s="28">
        <v>0</v>
      </c>
      <c r="Z34" s="28">
        <v>0</v>
      </c>
    </row>
    <row r="35" spans="4:26" ht="18.75" customHeight="1" x14ac:dyDescent="0.2">
      <c r="D35" s="17">
        <v>9</v>
      </c>
      <c r="E35" s="29" t="s">
        <v>10</v>
      </c>
      <c r="F35" s="28">
        <v>0</v>
      </c>
      <c r="G35" s="28">
        <v>0</v>
      </c>
      <c r="H35" s="28">
        <v>0</v>
      </c>
      <c r="I35" s="28">
        <v>277768.58</v>
      </c>
      <c r="J35" s="28">
        <v>0</v>
      </c>
      <c r="K35" s="28">
        <v>0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28">
        <v>0</v>
      </c>
      <c r="R35" s="28">
        <v>0</v>
      </c>
      <c r="S35" s="28">
        <v>0</v>
      </c>
      <c r="T35" s="28">
        <v>0</v>
      </c>
      <c r="U35" s="28">
        <v>0</v>
      </c>
      <c r="V35" s="28">
        <v>0</v>
      </c>
      <c r="W35" s="28">
        <v>0</v>
      </c>
      <c r="X35" s="28">
        <v>0</v>
      </c>
      <c r="Y35" s="28">
        <v>0</v>
      </c>
      <c r="Z35" s="28">
        <v>0</v>
      </c>
    </row>
    <row r="36" spans="4:26" ht="18.75" customHeight="1" x14ac:dyDescent="0.2">
      <c r="D36" s="17">
        <v>10</v>
      </c>
      <c r="E36" s="29" t="s">
        <v>11</v>
      </c>
      <c r="F36" s="28">
        <v>0</v>
      </c>
      <c r="G36" s="28">
        <v>0</v>
      </c>
      <c r="H36" s="28">
        <v>0</v>
      </c>
      <c r="I36" s="28">
        <v>0</v>
      </c>
      <c r="J36" s="28">
        <v>0</v>
      </c>
      <c r="K36" s="28">
        <v>0</v>
      </c>
      <c r="L36" s="28">
        <v>0</v>
      </c>
      <c r="M36" s="28">
        <v>0</v>
      </c>
      <c r="N36" s="28">
        <v>0</v>
      </c>
      <c r="O36" s="28">
        <v>0</v>
      </c>
      <c r="P36" s="28">
        <v>0</v>
      </c>
      <c r="Q36" s="28">
        <v>0</v>
      </c>
      <c r="R36" s="28">
        <v>749468.17</v>
      </c>
      <c r="S36" s="28">
        <v>0</v>
      </c>
      <c r="T36" s="28">
        <v>0</v>
      </c>
      <c r="U36" s="28">
        <v>0</v>
      </c>
      <c r="V36" s="28">
        <v>0</v>
      </c>
      <c r="W36" s="28">
        <v>0</v>
      </c>
      <c r="X36" s="28">
        <v>1694000</v>
      </c>
      <c r="Y36" s="28">
        <v>0</v>
      </c>
      <c r="Z36" s="28">
        <v>0</v>
      </c>
    </row>
    <row r="37" spans="4:26" ht="18.75" customHeight="1" x14ac:dyDescent="0.2">
      <c r="D37" s="32" t="s">
        <v>0</v>
      </c>
      <c r="E37" s="33"/>
      <c r="F37" s="28">
        <f>F23+F26+F29+F30+F31+F32+F33</f>
        <v>1449329.3399999999</v>
      </c>
      <c r="G37" s="28">
        <v>0</v>
      </c>
      <c r="H37" s="28">
        <v>0</v>
      </c>
      <c r="I37" s="28">
        <f>I23+I26+I29+I30+I31+I32+I33+I34+I35</f>
        <v>7459140.5500000007</v>
      </c>
      <c r="J37" s="28">
        <v>0</v>
      </c>
      <c r="K37" s="28">
        <v>0</v>
      </c>
      <c r="L37" s="28">
        <f>L23+L26+L29+L30+L31+L32+L33+L34</f>
        <v>325421.79000000004</v>
      </c>
      <c r="M37" s="28">
        <v>0</v>
      </c>
      <c r="N37" s="28">
        <v>0</v>
      </c>
      <c r="O37" s="28">
        <f>O23+O26+O29+O30+O31+O32+O33+O34</f>
        <v>992289.87</v>
      </c>
      <c r="P37" s="28">
        <v>0</v>
      </c>
      <c r="Q37" s="28">
        <v>0</v>
      </c>
      <c r="R37" s="28">
        <f>R23+R26+R29+R30+R31+R32+R33+R34+R36</f>
        <v>1814407.17</v>
      </c>
      <c r="S37" s="28">
        <v>0</v>
      </c>
      <c r="T37" s="28">
        <v>0</v>
      </c>
      <c r="U37" s="28">
        <f>U23+U26+U29+U30+U31+U32+U33+U34</f>
        <v>7000</v>
      </c>
      <c r="V37" s="28">
        <v>0</v>
      </c>
      <c r="W37" s="28">
        <v>0</v>
      </c>
      <c r="X37" s="28">
        <f>X23+X26+X29+X30+X31+X32+X33+X34+X36</f>
        <v>1694000</v>
      </c>
      <c r="Y37" s="28">
        <v>0</v>
      </c>
      <c r="Z37" s="28">
        <v>0</v>
      </c>
    </row>
  </sheetData>
  <mergeCells count="13">
    <mergeCell ref="D37:E37"/>
    <mergeCell ref="D6:Z6"/>
    <mergeCell ref="F1:H1"/>
    <mergeCell ref="F2:H2"/>
    <mergeCell ref="R8:T8"/>
    <mergeCell ref="O8:Q8"/>
    <mergeCell ref="I8:K8"/>
    <mergeCell ref="L8:N8"/>
    <mergeCell ref="F8:H8"/>
    <mergeCell ref="Y3:Z3"/>
    <mergeCell ref="X8:Z8"/>
    <mergeCell ref="U4:Z4"/>
    <mergeCell ref="U8:W8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7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 Табл.№8</vt:lpstr>
      <vt:lpstr>Лист1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2023-03-27T04:21:26Z</cp:lastPrinted>
  <dcterms:created xsi:type="dcterms:W3CDTF">2013-10-30T02:48:07Z</dcterms:created>
  <dcterms:modified xsi:type="dcterms:W3CDTF">2023-12-11T04:42:34Z</dcterms:modified>
</cp:coreProperties>
</file>