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8" windowWidth="15480" windowHeight="10296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Q53" i="2"/>
  <c r="P53" i="2"/>
  <c r="P52" i="2" s="1"/>
  <c r="O53" i="2"/>
  <c r="Q52" i="2"/>
  <c r="O52" i="2"/>
  <c r="O51" i="2"/>
  <c r="O50" i="2"/>
  <c r="O49" i="2"/>
  <c r="Q48" i="2"/>
  <c r="P48" i="2"/>
  <c r="O48" i="2"/>
  <c r="Q47" i="2"/>
  <c r="P47" i="2"/>
  <c r="O47" i="2"/>
  <c r="Q46" i="2"/>
  <c r="P46" i="2"/>
  <c r="O46" i="2"/>
  <c r="Q45" i="2"/>
  <c r="P45" i="2"/>
  <c r="O45" i="2"/>
  <c r="Q43" i="2"/>
  <c r="P43" i="2"/>
  <c r="O43" i="2"/>
  <c r="O42" i="2"/>
  <c r="O41" i="2" s="1"/>
  <c r="Q41" i="2"/>
  <c r="P41" i="2"/>
  <c r="O40" i="2"/>
  <c r="O39" i="2" s="1"/>
  <c r="Q39" i="2"/>
  <c r="P39" i="2"/>
  <c r="Q38" i="2"/>
  <c r="P38" i="2"/>
  <c r="O38" i="2"/>
  <c r="Q37" i="2"/>
  <c r="P37" i="2"/>
  <c r="O37" i="2"/>
  <c r="Q36" i="2"/>
  <c r="P36" i="2"/>
  <c r="O36" i="2"/>
  <c r="O35" i="2"/>
  <c r="P34" i="2"/>
  <c r="O34" i="2"/>
  <c r="O33" i="2"/>
  <c r="O32" i="2"/>
  <c r="O31" i="2"/>
  <c r="O30" i="2"/>
  <c r="O28" i="2"/>
  <c r="O27" i="2"/>
  <c r="O26" i="2" s="1"/>
  <c r="O21" i="2" s="1"/>
  <c r="Q24" i="2"/>
  <c r="P24" i="2"/>
  <c r="O24" i="2"/>
  <c r="O23" i="2"/>
  <c r="Q22" i="2"/>
  <c r="P22" i="2"/>
  <c r="O22" i="2"/>
  <c r="Q21" i="2"/>
  <c r="P21" i="2"/>
  <c r="O20" i="2"/>
  <c r="O19" i="2"/>
  <c r="O18" i="2"/>
  <c r="O17" i="2"/>
  <c r="Q15" i="2"/>
  <c r="P15" i="2"/>
  <c r="P14" i="2" s="1"/>
  <c r="P13" i="2" s="1"/>
  <c r="P12" i="2" s="1"/>
  <c r="O15" i="2"/>
  <c r="Q14" i="2"/>
  <c r="Q13" i="2" s="1"/>
  <c r="Q12" i="2" s="1"/>
  <c r="O14" i="2"/>
  <c r="O13" i="2" s="1"/>
  <c r="O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<sst xmlns="http://schemas.openxmlformats.org/spreadsheetml/2006/main" count="363" uniqueCount="103">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</sst>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9" workbookViewId="0">
      <selection activeCell="O16" sqref="O16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1" width="10.109375" style="1" customWidth="1"/>
    <col min="12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61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5">
      <c r="A6" s="3"/>
      <c r="B6" s="19"/>
      <c r="C6" s="19"/>
      <c r="D6" s="19"/>
      <c r="E6" s="19"/>
      <c r="F6" s="19"/>
      <c r="G6" s="45" t="s">
        <v>62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5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5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63</v>
      </c>
      <c r="R9" s="20"/>
      <c r="S9" s="20"/>
    </row>
    <row r="10" spans="1:19" s="21" customFormat="1" ht="113.25" customHeight="1" x14ac:dyDescent="0.35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5">
      <c r="A12" s="4"/>
      <c r="B12" s="44" t="s">
        <v>17</v>
      </c>
      <c r="C12" s="44"/>
      <c r="D12" s="44"/>
      <c r="E12" s="44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564235455.82000005</v>
      </c>
      <c r="P12" s="7">
        <f>P13+P52</f>
        <v>381819815.85000002</v>
      </c>
      <c r="Q12" s="7">
        <f>Q13+Q52</f>
        <v>347535332.74000001</v>
      </c>
      <c r="R12" s="16">
        <v>0</v>
      </c>
      <c r="S12" s="6" t="s">
        <v>6</v>
      </c>
    </row>
    <row r="13" spans="1:19" s="21" customFormat="1" ht="97.5" customHeight="1" x14ac:dyDescent="0.35">
      <c r="A13" s="4"/>
      <c r="B13" s="9"/>
      <c r="C13" s="44" t="s">
        <v>15</v>
      </c>
      <c r="D13" s="44"/>
      <c r="E13" s="44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564165955.82000005</v>
      </c>
      <c r="P13" s="7">
        <f>P14+P36+P45+P21</f>
        <v>381771815.85000002</v>
      </c>
      <c r="Q13" s="7">
        <f>Q14+Q36+Q45+Q21</f>
        <v>347487332.74000001</v>
      </c>
      <c r="R13" s="16">
        <v>0</v>
      </c>
      <c r="S13" s="6" t="s">
        <v>6</v>
      </c>
    </row>
    <row r="14" spans="1:19" s="21" customFormat="1" ht="42.75" customHeight="1" x14ac:dyDescent="0.35">
      <c r="A14" s="4"/>
      <c r="B14" s="24"/>
      <c r="C14" s="9"/>
      <c r="D14" s="44" t="s">
        <v>14</v>
      </c>
      <c r="E14" s="44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102531790.37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6" x14ac:dyDescent="0.35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0" x14ac:dyDescent="0.35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4" x14ac:dyDescent="0.35">
      <c r="A17" s="4"/>
      <c r="B17" s="24"/>
      <c r="C17" s="9"/>
      <c r="D17" s="44" t="s">
        <v>11</v>
      </c>
      <c r="E17" s="44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36332423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2" x14ac:dyDescent="0.35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f>25036257+6700000+4596166</f>
        <v>36332423</v>
      </c>
      <c r="P18" s="7">
        <v>0</v>
      </c>
      <c r="Q18" s="7">
        <v>0</v>
      </c>
      <c r="R18" s="16"/>
      <c r="S18" s="6"/>
    </row>
    <row r="19" spans="1:19" s="21" customFormat="1" ht="54" x14ac:dyDescent="0.35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12634950.369999999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4" x14ac:dyDescent="0.35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f>12134950.37+500000</f>
        <v>12634950.369999999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5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126773278.39000002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5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3768161.29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44" x14ac:dyDescent="0.35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f>3858185.89-90024.6</f>
        <v>3768161.29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08" x14ac:dyDescent="0.35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26" x14ac:dyDescent="0.35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4" x14ac:dyDescent="0.35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1567500</v>
      </c>
      <c r="P26" s="7">
        <v>0</v>
      </c>
      <c r="Q26" s="7">
        <v>0</v>
      </c>
      <c r="R26" s="29"/>
      <c r="S26" s="30"/>
    </row>
    <row r="27" spans="1:19" s="21" customFormat="1" ht="72" x14ac:dyDescent="0.35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f>2849050-1281550</f>
        <v>1567500</v>
      </c>
      <c r="P27" s="7">
        <v>0</v>
      </c>
      <c r="Q27" s="7">
        <v>0</v>
      </c>
      <c r="R27" s="29"/>
      <c r="S27" s="30"/>
    </row>
    <row r="28" spans="1:19" s="21" customFormat="1" ht="90" x14ac:dyDescent="0.35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08" x14ac:dyDescent="0.35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72" x14ac:dyDescent="0.35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2664647.0199999996</v>
      </c>
      <c r="P30" s="7">
        <v>0</v>
      </c>
      <c r="Q30" s="7">
        <v>0</v>
      </c>
    </row>
    <row r="31" spans="1:19" s="21" customFormat="1" ht="90" x14ac:dyDescent="0.35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f>1915335.13-27225.1+776536.99</f>
        <v>2664647.0199999996</v>
      </c>
      <c r="P31" s="7">
        <v>0</v>
      </c>
      <c r="Q31" s="7">
        <v>0</v>
      </c>
    </row>
    <row r="32" spans="1:19" ht="54" x14ac:dyDescent="0.35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2" x14ac:dyDescent="0.35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5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107840727.67000002</v>
      </c>
      <c r="P34" s="7">
        <f>P35</f>
        <v>38297978</v>
      </c>
      <c r="Q34" s="7">
        <v>0</v>
      </c>
    </row>
    <row r="35" spans="7:17" ht="36" x14ac:dyDescent="0.35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42270402+8950550.66+1237363.17+1972559.86+2975052.25+7595648.72+40651069.93+1369868.07-540000+3342755+63193-132578.74-370718.72+3467542+101806.65-623.7+291975.84-12264+561912.4-7192991.72+620926+617279</f>
        <v>107840727.67000002</v>
      </c>
      <c r="P35" s="7">
        <v>38297978</v>
      </c>
      <c r="Q35" s="7">
        <v>0</v>
      </c>
    </row>
    <row r="36" spans="7:17" ht="36" x14ac:dyDescent="0.35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312998327.69</v>
      </c>
      <c r="P36" s="7">
        <f t="shared" ref="P36:Q36" si="1">P38+P42+P40+P43</f>
        <v>257772901.96000001</v>
      </c>
      <c r="Q36" s="7">
        <f t="shared" si="1"/>
        <v>257834603.34</v>
      </c>
    </row>
    <row r="37" spans="7:17" ht="72" x14ac:dyDescent="0.35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304923605.04000002</v>
      </c>
      <c r="P37" s="7">
        <f>P38</f>
        <v>247222188.64000002</v>
      </c>
      <c r="Q37" s="7">
        <f>Q38</f>
        <v>247283832.38</v>
      </c>
    </row>
    <row r="38" spans="7:17" ht="90" x14ac:dyDescent="0.35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253578033.52+14594338.27+27554938+9198959.88-2664.63</f>
        <v>304923605.04000002</v>
      </c>
      <c r="P38" s="7">
        <f>247228333.27-6144.63</f>
        <v>247222188.64000002</v>
      </c>
      <c r="Q38" s="7">
        <f>247289977.01-6144.63</f>
        <v>247283832.38</v>
      </c>
    </row>
    <row r="39" spans="7:17" ht="90" x14ac:dyDescent="0.35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7266043</v>
      </c>
      <c r="P39" s="7">
        <f>P40</f>
        <v>9366043</v>
      </c>
      <c r="Q39" s="7">
        <f>Q40</f>
        <v>9366043</v>
      </c>
    </row>
    <row r="40" spans="7:17" ht="126" x14ac:dyDescent="0.35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f>9366043-1400000-700000</f>
        <v>7266043</v>
      </c>
      <c r="P40" s="7">
        <v>9366043</v>
      </c>
      <c r="Q40" s="7">
        <v>9366043</v>
      </c>
    </row>
    <row r="41" spans="7:17" ht="162" x14ac:dyDescent="0.35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808607.33</v>
      </c>
      <c r="P41" s="7">
        <f>P42</f>
        <v>1184595</v>
      </c>
      <c r="Q41" s="7">
        <f>Q42</f>
        <v>1184595</v>
      </c>
    </row>
    <row r="42" spans="7:17" ht="180" x14ac:dyDescent="0.35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f>1184595-233678-142309.67</f>
        <v>808607.33</v>
      </c>
      <c r="P42" s="7">
        <v>1184595</v>
      </c>
      <c r="Q42" s="7">
        <v>1184595</v>
      </c>
    </row>
    <row r="43" spans="7:17" ht="126" x14ac:dyDescent="0.35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44" x14ac:dyDescent="0.35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5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21862559.370000001</v>
      </c>
      <c r="P45" s="7">
        <f t="shared" ref="P45:Q45" si="3">P46+P48</f>
        <v>24267415.84</v>
      </c>
      <c r="Q45" s="7">
        <f t="shared" si="3"/>
        <v>24267415.84</v>
      </c>
    </row>
    <row r="46" spans="7:17" ht="126" x14ac:dyDescent="0.35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6161289.71</v>
      </c>
      <c r="P46" s="7">
        <f>P47</f>
        <v>9713659.8399999999</v>
      </c>
      <c r="Q46" s="7">
        <f t="shared" ref="Q46" si="4">Q47</f>
        <v>9713659.8399999999</v>
      </c>
    </row>
    <row r="47" spans="7:17" ht="144" x14ac:dyDescent="0.35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9143759.5-2090000+100047.04+34372.8+23491-470000+15000+3643.5+15975.87-615000</f>
        <v>6161289.71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44" x14ac:dyDescent="0.35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14301269.66</v>
      </c>
      <c r="P48" s="7">
        <f>P49</f>
        <v>14553756</v>
      </c>
      <c r="Q48" s="7">
        <f>Q49</f>
        <v>14553756</v>
      </c>
    </row>
    <row r="49" spans="7:17" ht="162" x14ac:dyDescent="0.35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f>14553756-252486.34</f>
        <v>14301269.66</v>
      </c>
      <c r="P49" s="7">
        <v>14553756</v>
      </c>
      <c r="Q49" s="7">
        <v>14553756</v>
      </c>
    </row>
    <row r="50" spans="7:17" ht="36" x14ac:dyDescent="0.35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1400000</v>
      </c>
      <c r="P50" s="7">
        <v>0</v>
      </c>
      <c r="Q50" s="7">
        <v>0</v>
      </c>
    </row>
    <row r="51" spans="7:17" ht="54" x14ac:dyDescent="0.35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150000+250000+1000000</f>
        <v>1400000</v>
      </c>
      <c r="P51" s="7">
        <v>0</v>
      </c>
      <c r="Q51" s="7">
        <v>0</v>
      </c>
    </row>
    <row r="52" spans="7:17" ht="36" x14ac:dyDescent="0.35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69500</v>
      </c>
      <c r="P52" s="23">
        <f t="shared" ref="P52:Q52" si="5">P53</f>
        <v>48000</v>
      </c>
      <c r="Q52" s="23">
        <f t="shared" si="5"/>
        <v>48000</v>
      </c>
    </row>
    <row r="53" spans="7:17" ht="36" x14ac:dyDescent="0.35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69500</v>
      </c>
      <c r="P53" s="23">
        <f>P54</f>
        <v>48000</v>
      </c>
      <c r="Q53" s="23">
        <f>Q54</f>
        <v>48000</v>
      </c>
    </row>
    <row r="54" spans="7:17" ht="90" x14ac:dyDescent="0.35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48000+11150+10350</f>
        <v>69500</v>
      </c>
      <c r="P54" s="23">
        <v>48000</v>
      </c>
      <c r="Q54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2024-01-10T12:04:12Z</dcterms:modified>
</cp:coreProperties>
</file>