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minimized="1" xWindow="0" yWindow="0" windowWidth="22260" windowHeight="12645" activeTab="1"/>
  </bookViews>
  <sheets>
    <sheet name="Соглашение январь 2023" sheetId="1" r:id="rId1"/>
    <sheet name="2024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2" l="1"/>
  <c r="H7" i="2" l="1"/>
  <c r="H9" i="2"/>
  <c r="H10" i="2"/>
  <c r="H11" i="2"/>
  <c r="H12" i="2"/>
  <c r="H13" i="2"/>
  <c r="H14" i="2"/>
  <c r="H15" i="2"/>
  <c r="H16" i="2"/>
  <c r="H17" i="2"/>
  <c r="H8" i="2"/>
  <c r="H18" i="2" s="1"/>
  <c r="F18" i="2" l="1"/>
  <c r="E18" i="2"/>
  <c r="D18" i="2"/>
  <c r="C18" i="2"/>
  <c r="N16" i="1" l="1"/>
  <c r="M16" i="1"/>
  <c r="L16" i="1"/>
  <c r="K16" i="1"/>
  <c r="H16" i="1" l="1"/>
  <c r="D12" i="1" l="1"/>
  <c r="D13" i="1"/>
  <c r="D14" i="1"/>
  <c r="D15" i="1"/>
  <c r="D11" i="1"/>
  <c r="F16" i="1" l="1"/>
  <c r="C16" i="1"/>
  <c r="G15" i="1"/>
  <c r="I15" i="1" s="1"/>
  <c r="G14" i="1"/>
  <c r="G13" i="1"/>
  <c r="G12" i="1"/>
  <c r="I12" i="1" s="1"/>
  <c r="G11" i="1"/>
  <c r="I11" i="1" s="1"/>
  <c r="D16" i="1"/>
  <c r="G10" i="1"/>
  <c r="G9" i="1"/>
  <c r="G8" i="1"/>
  <c r="I8" i="1" s="1"/>
  <c r="G7" i="1"/>
  <c r="I7" i="1" s="1"/>
  <c r="I16" i="1" s="1"/>
  <c r="G6" i="1"/>
  <c r="G16" i="1" l="1"/>
  <c r="E16" i="1"/>
</calcChain>
</file>

<file path=xl/sharedStrings.xml><?xml version="1.0" encoding="utf-8"?>
<sst xmlns="http://schemas.openxmlformats.org/spreadsheetml/2006/main" count="50" uniqueCount="31">
  <si>
    <t>Наименование муниципального                                                                         образования</t>
  </si>
  <si>
    <t>из них</t>
  </si>
  <si>
    <t xml:space="preserve">прямые  зима </t>
  </si>
  <si>
    <t>Павлоградский МР</t>
  </si>
  <si>
    <t>Павлоградское ГП</t>
  </si>
  <si>
    <t>Богодуховское СП</t>
  </si>
  <si>
    <t>Логиновское СП</t>
  </si>
  <si>
    <t>Милоградовское СП</t>
  </si>
  <si>
    <t>Нивское  СП</t>
  </si>
  <si>
    <t>Новоуральское  СП</t>
  </si>
  <si>
    <t>Тихвинское  СП</t>
  </si>
  <si>
    <t>Хорошковское СП</t>
  </si>
  <si>
    <t>Южное СП</t>
  </si>
  <si>
    <t>Юрьевское СП</t>
  </si>
  <si>
    <t>ИТОГО</t>
  </si>
  <si>
    <t xml:space="preserve">поселений </t>
  </si>
  <si>
    <t>на 2023год</t>
  </si>
  <si>
    <t xml:space="preserve">№ приложения к решению Совета </t>
  </si>
  <si>
    <t>на доп. соглашение  Январь 2023</t>
  </si>
  <si>
    <t xml:space="preserve"> АКЦИЗЫ ВСЕГО</t>
  </si>
  <si>
    <t>на доп. соглашение  Март 2023</t>
  </si>
  <si>
    <t>прямые*  доп .</t>
  </si>
  <si>
    <t xml:space="preserve">и </t>
  </si>
  <si>
    <t>на доп соглашение Октябрь 2023</t>
  </si>
  <si>
    <t>Дополнительные соглашения  Январь 2023 г.  (шесть поселений) Март 2023 (пять поселений) Октябрь ( семь поселений)</t>
  </si>
  <si>
    <t xml:space="preserve">Поселение </t>
  </si>
  <si>
    <t xml:space="preserve">наше </t>
  </si>
  <si>
    <t>Совет Ноябрь 2023</t>
  </si>
  <si>
    <t xml:space="preserve">Содержание (прямые) </t>
  </si>
  <si>
    <t xml:space="preserve">Содержание  Прямой </t>
  </si>
  <si>
    <t>Совет февраль2024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</si>
</sst>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horizontal="right" vertical="center"/>
    </xf>
    <xf numFmtId="2" fontId="5" fillId="0" borderId="1" xfId="0" applyNumberFormat="1" applyFont="1" applyBorder="1"/>
    <xf numFmtId="0" fontId="6" fillId="0" borderId="1" xfId="0" applyFont="1" applyBorder="1"/>
    <xf numFmtId="0" fontId="2" fillId="0" borderId="1" xfId="0" applyFont="1" applyBorder="1"/>
    <xf numFmtId="0" fontId="7" fillId="0" borderId="1" xfId="0" applyFont="1" applyBorder="1" applyAlignment="1">
      <alignment horizontal="right" vertical="center"/>
    </xf>
    <xf numFmtId="2" fontId="7" fillId="0" borderId="1" xfId="0" applyNumberFormat="1" applyFont="1" applyBorder="1" applyAlignment="1">
      <alignment horizontal="center"/>
    </xf>
    <xf numFmtId="2" fontId="8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7" fillId="2" borderId="1" xfId="0" applyFont="1" applyFill="1" applyBorder="1" applyAlignment="1">
      <alignment horizontal="right" vertical="center"/>
    </xf>
    <xf numFmtId="2" fontId="7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2" fillId="0" borderId="1" xfId="0" applyFont="1" applyBorder="1"/>
    <xf numFmtId="0" fontId="7" fillId="0" borderId="1" xfId="0" applyFont="1" applyBorder="1"/>
    <xf numFmtId="2" fontId="7" fillId="0" borderId="1" xfId="0" applyNumberFormat="1" applyFont="1" applyBorder="1"/>
    <xf numFmtId="0" fontId="7" fillId="2" borderId="1" xfId="0" applyFont="1" applyFill="1" applyBorder="1"/>
    <xf numFmtId="2" fontId="7" fillId="2" borderId="1" xfId="0" applyNumberFormat="1" applyFont="1" applyFill="1" applyBorder="1"/>
    <xf numFmtId="0" fontId="9" fillId="0" borderId="1" xfId="0" applyFont="1" applyBorder="1"/>
    <xf numFmtId="2" fontId="9" fillId="0" borderId="1" xfId="0" applyNumberFormat="1" applyFont="1" applyBorder="1"/>
    <xf numFmtId="0" fontId="7" fillId="3" borderId="1" xfId="0" applyFont="1" applyFill="1" applyBorder="1"/>
    <xf numFmtId="2" fontId="7" fillId="3" borderId="1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1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2" fontId="8" fillId="3" borderId="1" xfId="0" applyNumberFormat="1" applyFont="1" applyFill="1" applyBorder="1"/>
    <xf numFmtId="2" fontId="10" fillId="3" borderId="1" xfId="0" applyNumberFormat="1" applyFont="1" applyFill="1" applyBorder="1"/>
    <xf numFmtId="0" fontId="6" fillId="0" borderId="3" xfId="0" applyFont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/>
    <xf numFmtId="0" fontId="13" fillId="0" borderId="1" xfId="0" applyFont="1" applyBorder="1"/>
    <xf numFmtId="0" fontId="1" fillId="4" borderId="1" xfId="0" applyFont="1" applyFill="1" applyBorder="1"/>
    <xf numFmtId="0" fontId="1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K3" sqref="K3:N16"/>
    </sheetView>
  </sheetViews>
  <sheetFormatPr defaultRowHeight="15" x14ac:dyDescent="0.25"/>
  <cols>
    <col min="2" max="2" width="20.28515625" customWidth="1"/>
    <col min="3" max="4" width="13.7109375" customWidth="1"/>
    <col min="5" max="5" width="15.140625" customWidth="1"/>
    <col min="6" max="6" width="15" customWidth="1"/>
    <col min="7" max="7" width="16.28515625" customWidth="1"/>
    <col min="8" max="8" width="0.28515625" hidden="1" customWidth="1"/>
    <col min="9" max="9" width="15.5703125" customWidth="1"/>
    <col min="10" max="10" width="14.7109375" customWidth="1"/>
    <col min="11" max="11" width="13.7109375" customWidth="1"/>
    <col min="12" max="12" width="11.85546875" customWidth="1"/>
    <col min="13" max="13" width="14.5703125" customWidth="1"/>
    <col min="14" max="14" width="13.28515625" customWidth="1"/>
  </cols>
  <sheetData>
    <row r="1" spans="1:14" x14ac:dyDescent="0.25">
      <c r="B1" t="s">
        <v>24</v>
      </c>
    </row>
    <row r="3" spans="1:14" x14ac:dyDescent="0.25">
      <c r="A3" s="47" t="s">
        <v>17</v>
      </c>
      <c r="B3" s="48" t="s">
        <v>0</v>
      </c>
      <c r="C3" s="49" t="s">
        <v>19</v>
      </c>
      <c r="D3" s="51" t="s">
        <v>1</v>
      </c>
      <c r="E3" s="51"/>
      <c r="F3" s="52" t="s">
        <v>2</v>
      </c>
      <c r="G3" s="52" t="s">
        <v>18</v>
      </c>
      <c r="H3" s="56" t="s">
        <v>21</v>
      </c>
      <c r="I3" s="52" t="s">
        <v>20</v>
      </c>
      <c r="J3" s="55" t="s">
        <v>23</v>
      </c>
      <c r="K3" s="54" t="s">
        <v>27</v>
      </c>
      <c r="L3" s="54"/>
      <c r="M3" s="54"/>
      <c r="N3" s="54"/>
    </row>
    <row r="4" spans="1:14" ht="51" customHeight="1" x14ac:dyDescent="0.25">
      <c r="A4" s="47"/>
      <c r="B4" s="48"/>
      <c r="C4" s="50"/>
      <c r="D4" s="1" t="s">
        <v>15</v>
      </c>
      <c r="E4" s="1" t="s">
        <v>16</v>
      </c>
      <c r="F4" s="53"/>
      <c r="G4" s="53"/>
      <c r="H4" s="57"/>
      <c r="I4" s="53"/>
      <c r="J4" s="55"/>
      <c r="K4" s="33">
        <v>2024</v>
      </c>
      <c r="L4" s="32" t="s">
        <v>25</v>
      </c>
      <c r="M4" s="32" t="s">
        <v>28</v>
      </c>
      <c r="N4" s="32" t="s">
        <v>26</v>
      </c>
    </row>
    <row r="5" spans="1:14" ht="19.5" x14ac:dyDescent="0.35">
      <c r="A5" s="2"/>
      <c r="B5" s="3" t="s">
        <v>3</v>
      </c>
      <c r="C5" s="4">
        <v>1826950</v>
      </c>
      <c r="D5" s="5"/>
      <c r="E5" s="5"/>
      <c r="F5" s="6">
        <v>440000</v>
      </c>
      <c r="G5" s="6"/>
      <c r="H5" s="22"/>
      <c r="I5" s="21"/>
      <c r="J5" s="30"/>
      <c r="K5" s="34">
        <v>2042600</v>
      </c>
      <c r="L5" s="15"/>
      <c r="M5" s="15"/>
      <c r="N5" s="15"/>
    </row>
    <row r="6" spans="1:14" ht="18.75" x14ac:dyDescent="0.3">
      <c r="A6" s="2">
        <v>4</v>
      </c>
      <c r="B6" s="7" t="s">
        <v>4</v>
      </c>
      <c r="C6" s="8">
        <v>3096000</v>
      </c>
      <c r="D6" s="9">
        <v>207040.5</v>
      </c>
      <c r="E6" s="9">
        <v>2888959.5</v>
      </c>
      <c r="F6" s="24">
        <v>1200000</v>
      </c>
      <c r="G6" s="25">
        <f>SUM(E6,-F6)</f>
        <v>1688959.5</v>
      </c>
      <c r="H6" s="26"/>
      <c r="I6" s="26">
        <v>1688959.5</v>
      </c>
      <c r="J6" s="31">
        <v>1548959.5</v>
      </c>
      <c r="K6" s="34">
        <v>3406500</v>
      </c>
      <c r="L6" s="15">
        <v>170325</v>
      </c>
      <c r="M6" s="15">
        <v>1200000</v>
      </c>
      <c r="N6" s="15">
        <v>2036175</v>
      </c>
    </row>
    <row r="7" spans="1:14" ht="18.75" x14ac:dyDescent="0.3">
      <c r="A7" s="2">
        <v>1</v>
      </c>
      <c r="B7" s="7" t="s">
        <v>5</v>
      </c>
      <c r="C7" s="8">
        <v>562910</v>
      </c>
      <c r="D7" s="9">
        <v>36135</v>
      </c>
      <c r="E7" s="9">
        <v>526775</v>
      </c>
      <c r="F7" s="24">
        <v>120000</v>
      </c>
      <c r="G7" s="25">
        <f t="shared" ref="G7:G15" si="0">SUM(E7,-F7)</f>
        <v>406775</v>
      </c>
      <c r="H7" s="28">
        <v>50000</v>
      </c>
      <c r="I7" s="29">
        <f>SUM(G7,-H7)</f>
        <v>356775</v>
      </c>
      <c r="J7" s="25">
        <v>306775</v>
      </c>
      <c r="K7" s="34">
        <v>619400</v>
      </c>
      <c r="L7" s="15">
        <v>30970</v>
      </c>
      <c r="M7" s="15">
        <v>200000</v>
      </c>
      <c r="N7" s="15">
        <v>388430</v>
      </c>
    </row>
    <row r="8" spans="1:14" ht="18.75" x14ac:dyDescent="0.3">
      <c r="A8" s="2">
        <v>2</v>
      </c>
      <c r="B8" s="7" t="s">
        <v>6</v>
      </c>
      <c r="C8" s="8">
        <v>676690</v>
      </c>
      <c r="D8" s="9">
        <v>44550.5</v>
      </c>
      <c r="E8" s="9">
        <v>632139.5</v>
      </c>
      <c r="F8" s="24">
        <v>120000</v>
      </c>
      <c r="G8" s="25">
        <f t="shared" si="0"/>
        <v>512139.5</v>
      </c>
      <c r="H8" s="28">
        <v>120000</v>
      </c>
      <c r="I8" s="29">
        <f>SUM(G8,-H8)</f>
        <v>392139.5</v>
      </c>
      <c r="J8" s="25">
        <v>317139.5</v>
      </c>
      <c r="K8" s="34">
        <v>744600</v>
      </c>
      <c r="L8" s="15">
        <v>37230</v>
      </c>
      <c r="M8" s="15">
        <v>200000</v>
      </c>
      <c r="N8" s="15">
        <v>507370</v>
      </c>
    </row>
    <row r="9" spans="1:14" ht="18.75" x14ac:dyDescent="0.3">
      <c r="A9" s="17"/>
      <c r="B9" s="18" t="s">
        <v>7</v>
      </c>
      <c r="C9" s="19">
        <v>473090</v>
      </c>
      <c r="D9" s="20">
        <v>29497</v>
      </c>
      <c r="E9" s="20">
        <v>443593</v>
      </c>
      <c r="F9" s="26"/>
      <c r="G9" s="27">
        <f t="shared" si="0"/>
        <v>443593</v>
      </c>
      <c r="H9" s="26"/>
      <c r="I9" s="27">
        <v>443593</v>
      </c>
      <c r="J9" s="27">
        <v>443593</v>
      </c>
      <c r="K9" s="34">
        <v>520500</v>
      </c>
      <c r="L9" s="34">
        <v>26025</v>
      </c>
      <c r="M9" s="34"/>
      <c r="N9" s="34">
        <v>494475</v>
      </c>
    </row>
    <row r="10" spans="1:14" ht="18.75" x14ac:dyDescent="0.3">
      <c r="A10" s="17"/>
      <c r="B10" s="18" t="s">
        <v>8</v>
      </c>
      <c r="C10" s="19">
        <v>574880</v>
      </c>
      <c r="D10" s="20">
        <v>42557</v>
      </c>
      <c r="E10" s="20">
        <v>532323</v>
      </c>
      <c r="F10" s="26"/>
      <c r="G10" s="27">
        <f t="shared" si="0"/>
        <v>532323</v>
      </c>
      <c r="H10" s="26"/>
      <c r="I10" s="27">
        <v>532323</v>
      </c>
      <c r="J10" s="31">
        <v>432323</v>
      </c>
      <c r="K10" s="34">
        <v>632500</v>
      </c>
      <c r="L10" s="15">
        <v>31625</v>
      </c>
      <c r="M10" s="15">
        <v>200000</v>
      </c>
      <c r="N10" s="15">
        <v>400875</v>
      </c>
    </row>
    <row r="11" spans="1:14" ht="18.75" x14ac:dyDescent="0.3">
      <c r="A11" s="2">
        <v>3</v>
      </c>
      <c r="B11" s="7" t="s">
        <v>9</v>
      </c>
      <c r="C11" s="8">
        <v>832380</v>
      </c>
      <c r="D11" s="9">
        <f>SUM(C11,-E11)</f>
        <v>50530</v>
      </c>
      <c r="E11" s="9">
        <v>781850</v>
      </c>
      <c r="F11" s="24">
        <v>200000</v>
      </c>
      <c r="G11" s="25">
        <f t="shared" si="0"/>
        <v>581850</v>
      </c>
      <c r="H11" s="28">
        <v>50000</v>
      </c>
      <c r="I11" s="29">
        <f>SUM(G11,-H11)</f>
        <v>531850</v>
      </c>
      <c r="J11" s="25">
        <v>431850</v>
      </c>
      <c r="K11" s="34">
        <v>915900</v>
      </c>
      <c r="L11" s="15">
        <v>45795</v>
      </c>
      <c r="M11" s="15">
        <v>200000</v>
      </c>
      <c r="N11" s="15">
        <v>670105</v>
      </c>
    </row>
    <row r="12" spans="1:14" ht="18.75" x14ac:dyDescent="0.3">
      <c r="A12" s="2">
        <v>5</v>
      </c>
      <c r="B12" s="7" t="s">
        <v>10</v>
      </c>
      <c r="C12" s="8">
        <v>676690</v>
      </c>
      <c r="D12" s="9">
        <f t="shared" ref="D12:D15" si="1">SUM(C12,-E12)</f>
        <v>44550.5</v>
      </c>
      <c r="E12" s="9">
        <v>632139.5</v>
      </c>
      <c r="F12" s="24">
        <v>200000</v>
      </c>
      <c r="G12" s="25">
        <f t="shared" si="0"/>
        <v>432139.5</v>
      </c>
      <c r="H12" s="28">
        <v>50000</v>
      </c>
      <c r="I12" s="29">
        <f>SUM(G12,-H12)</f>
        <v>382139.5</v>
      </c>
      <c r="J12" s="25">
        <v>282139.5</v>
      </c>
      <c r="K12" s="34">
        <v>744600</v>
      </c>
      <c r="L12" s="15">
        <v>37230</v>
      </c>
      <c r="M12" s="15">
        <v>200000</v>
      </c>
      <c r="N12" s="15">
        <v>507370</v>
      </c>
    </row>
    <row r="13" spans="1:14" ht="18.75" x14ac:dyDescent="0.3">
      <c r="A13" s="17"/>
      <c r="B13" s="18" t="s">
        <v>11</v>
      </c>
      <c r="C13" s="19">
        <v>994070</v>
      </c>
      <c r="D13" s="20">
        <f t="shared" si="1"/>
        <v>68057.5</v>
      </c>
      <c r="E13" s="20">
        <v>926012.5</v>
      </c>
      <c r="F13" s="26"/>
      <c r="G13" s="27">
        <f t="shared" si="0"/>
        <v>926012.5</v>
      </c>
      <c r="H13" s="26"/>
      <c r="I13" s="27">
        <v>926012.5</v>
      </c>
      <c r="J13" s="27">
        <v>926012.5</v>
      </c>
      <c r="K13" s="34">
        <v>1093800</v>
      </c>
      <c r="L13" s="34">
        <v>54690</v>
      </c>
      <c r="M13" s="34"/>
      <c r="N13" s="34">
        <v>1039110</v>
      </c>
    </row>
    <row r="14" spans="1:14" ht="18.75" x14ac:dyDescent="0.3">
      <c r="A14" s="17"/>
      <c r="B14" s="18" t="s">
        <v>12</v>
      </c>
      <c r="C14" s="19">
        <v>1035990</v>
      </c>
      <c r="D14" s="20">
        <f t="shared" si="1"/>
        <v>65603</v>
      </c>
      <c r="E14" s="20">
        <v>970387</v>
      </c>
      <c r="F14" s="26"/>
      <c r="G14" s="27">
        <f t="shared" si="0"/>
        <v>970387</v>
      </c>
      <c r="H14" s="26"/>
      <c r="I14" s="27">
        <v>970387</v>
      </c>
      <c r="J14" s="27">
        <v>970387</v>
      </c>
      <c r="K14" s="34">
        <v>1139900</v>
      </c>
      <c r="L14" s="34">
        <v>56995</v>
      </c>
      <c r="M14" s="34"/>
      <c r="N14" s="34">
        <v>1082905</v>
      </c>
    </row>
    <row r="15" spans="1:14" ht="18.75" x14ac:dyDescent="0.3">
      <c r="A15" s="2">
        <v>6</v>
      </c>
      <c r="B15" s="7" t="s">
        <v>13</v>
      </c>
      <c r="C15" s="8">
        <v>868320</v>
      </c>
      <c r="D15" s="9">
        <f t="shared" si="1"/>
        <v>58739.5</v>
      </c>
      <c r="E15" s="9">
        <v>809580.5</v>
      </c>
      <c r="F15" s="24">
        <v>250000</v>
      </c>
      <c r="G15" s="25">
        <f t="shared" si="0"/>
        <v>559580.5</v>
      </c>
      <c r="H15" s="28">
        <v>200000</v>
      </c>
      <c r="I15" s="29">
        <f>SUM(G15,-H15)</f>
        <v>359580.5</v>
      </c>
      <c r="J15" s="25">
        <v>309580.5</v>
      </c>
      <c r="K15" s="34">
        <v>955400</v>
      </c>
      <c r="L15" s="15">
        <v>47770</v>
      </c>
      <c r="M15" s="15">
        <v>250000</v>
      </c>
      <c r="N15" s="15">
        <v>657630</v>
      </c>
    </row>
    <row r="16" spans="1:14" ht="18.75" x14ac:dyDescent="0.3">
      <c r="A16" s="11"/>
      <c r="B16" s="12" t="s">
        <v>14</v>
      </c>
      <c r="C16" s="13">
        <f>SUM(C5:C15)</f>
        <v>11617970</v>
      </c>
      <c r="D16" s="14">
        <f t="shared" ref="D16:E16" si="2">SUM(D5:D15)</f>
        <v>647260.5</v>
      </c>
      <c r="E16" s="14">
        <f t="shared" si="2"/>
        <v>9143759.5</v>
      </c>
      <c r="F16" s="15">
        <f>SUM(F5:F15)</f>
        <v>2530000</v>
      </c>
      <c r="G16" s="16">
        <f>SUM(G6:G15)</f>
        <v>7053759.5</v>
      </c>
      <c r="H16" s="23">
        <f>SUM(H6:H15)</f>
        <v>470000</v>
      </c>
      <c r="I16" s="23">
        <f>SUM(I6:I15)</f>
        <v>6583759.5</v>
      </c>
      <c r="J16" s="24"/>
      <c r="K16" s="34">
        <f>SUM(K5:K15)</f>
        <v>12815700</v>
      </c>
      <c r="L16" s="15">
        <f>SUM(L6:L15)</f>
        <v>538655</v>
      </c>
      <c r="M16" s="15">
        <f>SUM(M6:M15)</f>
        <v>2450000</v>
      </c>
      <c r="N16" s="15">
        <f>SUM(N6:N15)</f>
        <v>7784445</v>
      </c>
    </row>
    <row r="21" spans="4:4" x14ac:dyDescent="0.25">
      <c r="D21" t="s">
        <v>22</v>
      </c>
    </row>
  </sheetData>
  <mergeCells count="10">
    <mergeCell ref="K3:N3"/>
    <mergeCell ref="J3:J4"/>
    <mergeCell ref="I3:I4"/>
    <mergeCell ref="H3:H4"/>
    <mergeCell ref="G3:G4"/>
    <mergeCell ref="A3:A4"/>
    <mergeCell ref="B3:B4"/>
    <mergeCell ref="C3:C4"/>
    <mergeCell ref="D3:E3"/>
    <mergeCell ref="F3:F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8"/>
  <sheetViews>
    <sheetView tabSelected="1" workbookViewId="0">
      <selection activeCell="E26" sqref="E26"/>
    </sheetView>
  </sheetViews>
  <sheetFormatPr defaultRowHeight="15" x14ac:dyDescent="0.25"/>
  <cols>
    <col min="2" max="2" width="24" customWidth="1"/>
    <col min="3" max="3" width="15.85546875" customWidth="1"/>
    <col min="4" max="4" width="14.28515625" customWidth="1"/>
    <col min="5" max="5" width="14.5703125" customWidth="1"/>
    <col min="6" max="6" width="14.7109375" customWidth="1"/>
    <col min="7" max="8" width="16.5703125" customWidth="1"/>
  </cols>
  <sheetData>
    <row r="5" spans="1:8" x14ac:dyDescent="0.25">
      <c r="A5" s="47" t="s">
        <v>17</v>
      </c>
      <c r="B5" s="48" t="s">
        <v>0</v>
      </c>
      <c r="C5" s="58" t="s">
        <v>27</v>
      </c>
      <c r="D5" s="58"/>
      <c r="E5" s="58"/>
      <c r="F5" s="58"/>
      <c r="G5" s="55" t="s">
        <v>30</v>
      </c>
      <c r="H5" s="55"/>
    </row>
    <row r="6" spans="1:8" ht="30" x14ac:dyDescent="0.25">
      <c r="A6" s="47"/>
      <c r="B6" s="48"/>
      <c r="C6" s="33">
        <v>2024</v>
      </c>
      <c r="D6" s="32" t="s">
        <v>25</v>
      </c>
      <c r="E6" s="32" t="s">
        <v>28</v>
      </c>
      <c r="F6" s="32" t="s">
        <v>26</v>
      </c>
      <c r="G6" s="35" t="s">
        <v>29</v>
      </c>
      <c r="H6" s="43" t="s">
        <v>26</v>
      </c>
    </row>
    <row r="7" spans="1:8" ht="18.75" x14ac:dyDescent="0.3">
      <c r="A7" s="2"/>
      <c r="B7" s="3" t="s">
        <v>3</v>
      </c>
      <c r="C7" s="46">
        <v>2042600</v>
      </c>
      <c r="D7" s="44"/>
      <c r="E7" s="44">
        <v>100000</v>
      </c>
      <c r="F7" s="15"/>
      <c r="G7" s="42">
        <v>150000</v>
      </c>
      <c r="H7" s="45">
        <f>SUM(C7,-E7,-G7)</f>
        <v>1792600</v>
      </c>
    </row>
    <row r="8" spans="1:8" ht="18.75" x14ac:dyDescent="0.3">
      <c r="A8" s="2">
        <v>4</v>
      </c>
      <c r="B8" s="7" t="s">
        <v>4</v>
      </c>
      <c r="C8" s="34">
        <v>3406500</v>
      </c>
      <c r="D8" s="15">
        <v>170325</v>
      </c>
      <c r="E8" s="15">
        <v>1200000</v>
      </c>
      <c r="F8" s="15">
        <v>2036175</v>
      </c>
      <c r="G8" s="10">
        <v>600000</v>
      </c>
      <c r="H8" s="16">
        <f>SUM(F8,-G8)</f>
        <v>1436175</v>
      </c>
    </row>
    <row r="9" spans="1:8" ht="18.75" x14ac:dyDescent="0.3">
      <c r="A9" s="2">
        <v>1</v>
      </c>
      <c r="B9" s="7" t="s">
        <v>5</v>
      </c>
      <c r="C9" s="34">
        <v>619400</v>
      </c>
      <c r="D9" s="15">
        <v>30970</v>
      </c>
      <c r="E9" s="15">
        <v>200000</v>
      </c>
      <c r="F9" s="15">
        <v>388430</v>
      </c>
      <c r="G9" s="10">
        <v>100000</v>
      </c>
      <c r="H9" s="16">
        <f t="shared" ref="H9:H17" si="0">SUM(F9,-G9)</f>
        <v>288430</v>
      </c>
    </row>
    <row r="10" spans="1:8" ht="18.75" x14ac:dyDescent="0.3">
      <c r="A10" s="2">
        <v>2</v>
      </c>
      <c r="B10" s="7" t="s">
        <v>6</v>
      </c>
      <c r="C10" s="34">
        <v>744600</v>
      </c>
      <c r="D10" s="15">
        <v>37230</v>
      </c>
      <c r="E10" s="15">
        <v>200000</v>
      </c>
      <c r="F10" s="15">
        <v>507370</v>
      </c>
      <c r="G10" s="10">
        <v>100000</v>
      </c>
      <c r="H10" s="16">
        <f t="shared" si="0"/>
        <v>407370</v>
      </c>
    </row>
    <row r="11" spans="1:8" ht="18.75" x14ac:dyDescent="0.3">
      <c r="A11" s="36"/>
      <c r="B11" s="37" t="s">
        <v>7</v>
      </c>
      <c r="C11" s="34">
        <v>520500</v>
      </c>
      <c r="D11" s="34">
        <v>26025</v>
      </c>
      <c r="E11" s="34"/>
      <c r="F11" s="34">
        <v>494475</v>
      </c>
      <c r="G11" s="40">
        <v>150000</v>
      </c>
      <c r="H11" s="16">
        <f t="shared" si="0"/>
        <v>344475</v>
      </c>
    </row>
    <row r="12" spans="1:8" ht="18.75" x14ac:dyDescent="0.3">
      <c r="A12" s="36"/>
      <c r="B12" s="37" t="s">
        <v>8</v>
      </c>
      <c r="C12" s="34">
        <v>632500</v>
      </c>
      <c r="D12" s="15">
        <v>31625</v>
      </c>
      <c r="E12" s="15">
        <v>200000</v>
      </c>
      <c r="F12" s="15">
        <v>400875</v>
      </c>
      <c r="G12" s="40">
        <v>100000</v>
      </c>
      <c r="H12" s="16">
        <f t="shared" si="0"/>
        <v>300875</v>
      </c>
    </row>
    <row r="13" spans="1:8" ht="18.75" x14ac:dyDescent="0.3">
      <c r="A13" s="36">
        <v>3</v>
      </c>
      <c r="B13" s="37" t="s">
        <v>9</v>
      </c>
      <c r="C13" s="34">
        <v>915900</v>
      </c>
      <c r="D13" s="15">
        <v>45795</v>
      </c>
      <c r="E13" s="15">
        <v>200000</v>
      </c>
      <c r="F13" s="15">
        <v>670105</v>
      </c>
      <c r="G13" s="40">
        <v>300000</v>
      </c>
      <c r="H13" s="16">
        <f t="shared" si="0"/>
        <v>370105</v>
      </c>
    </row>
    <row r="14" spans="1:8" ht="18.75" x14ac:dyDescent="0.3">
      <c r="A14" s="36">
        <v>5</v>
      </c>
      <c r="B14" s="37" t="s">
        <v>10</v>
      </c>
      <c r="C14" s="34">
        <v>744600</v>
      </c>
      <c r="D14" s="15">
        <v>37230</v>
      </c>
      <c r="E14" s="15">
        <v>200000</v>
      </c>
      <c r="F14" s="15">
        <v>507370</v>
      </c>
      <c r="G14" s="40"/>
      <c r="H14" s="16">
        <f t="shared" si="0"/>
        <v>507370</v>
      </c>
    </row>
    <row r="15" spans="1:8" ht="18.75" x14ac:dyDescent="0.3">
      <c r="A15" s="36"/>
      <c r="B15" s="37" t="s">
        <v>11</v>
      </c>
      <c r="C15" s="34">
        <v>1093800</v>
      </c>
      <c r="D15" s="34">
        <v>54690</v>
      </c>
      <c r="E15" s="34"/>
      <c r="F15" s="34">
        <v>1039110</v>
      </c>
      <c r="G15" s="40">
        <v>150000</v>
      </c>
      <c r="H15" s="16">
        <f t="shared" si="0"/>
        <v>889110</v>
      </c>
    </row>
    <row r="16" spans="1:8" ht="18.75" x14ac:dyDescent="0.3">
      <c r="A16" s="36"/>
      <c r="B16" s="37" t="s">
        <v>12</v>
      </c>
      <c r="C16" s="34">
        <v>1139900</v>
      </c>
      <c r="D16" s="34">
        <v>56995</v>
      </c>
      <c r="E16" s="34"/>
      <c r="F16" s="34">
        <v>1082905</v>
      </c>
      <c r="G16" s="40">
        <v>150000</v>
      </c>
      <c r="H16" s="16">
        <f t="shared" si="0"/>
        <v>932905</v>
      </c>
    </row>
    <row r="17" spans="1:8" ht="18.75" x14ac:dyDescent="0.3">
      <c r="A17" s="36">
        <v>6</v>
      </c>
      <c r="B17" s="37" t="s">
        <v>13</v>
      </c>
      <c r="C17" s="34">
        <v>955400</v>
      </c>
      <c r="D17" s="15">
        <v>47770</v>
      </c>
      <c r="E17" s="15">
        <v>250000</v>
      </c>
      <c r="F17" s="15">
        <v>657630</v>
      </c>
      <c r="G17" s="40">
        <v>200000</v>
      </c>
      <c r="H17" s="16">
        <f t="shared" si="0"/>
        <v>457630</v>
      </c>
    </row>
    <row r="18" spans="1:8" ht="18.75" x14ac:dyDescent="0.3">
      <c r="A18" s="38"/>
      <c r="B18" s="39" t="s">
        <v>14</v>
      </c>
      <c r="C18" s="34">
        <f>SUM(C7:C17)</f>
        <v>12815700</v>
      </c>
      <c r="D18" s="15">
        <f>SUM(D8:D17)</f>
        <v>538655</v>
      </c>
      <c r="E18" s="15">
        <f>SUM(E8:E17)</f>
        <v>2450000</v>
      </c>
      <c r="F18" s="15">
        <f>SUM(F8:F17)</f>
        <v>7784445</v>
      </c>
      <c r="G18" s="41">
        <f>SUM(G8:G17)</f>
        <v>1850000</v>
      </c>
      <c r="H18" s="15">
        <f>SUM(H7:H17)</f>
        <v>7727045</v>
      </c>
    </row>
  </sheetData>
  <mergeCells count="4">
    <mergeCell ref="A5:A6"/>
    <mergeCell ref="B5:B6"/>
    <mergeCell ref="C5:F5"/>
    <mergeCell ref="G5:H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Соглашение январь 2023</vt:lpstr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2024-02-15T05:32:29Z</dcterms:modified>
</cp:coreProperties>
</file>