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4490" windowHeight="8310"/>
  </bookViews>
  <sheets>
    <sheet name="Исполнение доходов" sheetId="2" r:id="rId1"/>
  </sheets>
  <definedNames>
    <definedName name="_xlnm.Print_Area" localSheetId="0">'Исполнение доходов'!$A$1:$L$256</definedName>
  </definedNames>
  <calcPr calcId="125725"/>
</workbook>
</file>

<file path=xl/calcChain.xml><?xml version="1.0" encoding="utf-8"?>
<calcChain xmlns="http://schemas.openxmlformats.org/spreadsheetml/2006/main">
  <c r="K101" i="2"/>
  <c r="K100" s="1"/>
  <c r="K99" s="1"/>
  <c r="K98" s="1"/>
  <c r="J101"/>
  <c r="J100" s="1"/>
  <c r="J99" s="1"/>
  <c r="J98" s="1"/>
  <c r="J97" s="1"/>
  <c r="L102"/>
  <c r="K236"/>
  <c r="K235" s="1"/>
  <c r="K234" s="1"/>
  <c r="J236"/>
  <c r="J235" s="1"/>
  <c r="L214"/>
  <c r="K213"/>
  <c r="J213"/>
  <c r="L210"/>
  <c r="K209"/>
  <c r="L209" s="1"/>
  <c r="J209"/>
  <c r="J204"/>
  <c r="K204"/>
  <c r="L194"/>
  <c r="K193"/>
  <c r="J193"/>
  <c r="K167"/>
  <c r="K166" s="1"/>
  <c r="J167"/>
  <c r="L168"/>
  <c r="K216"/>
  <c r="K215" s="1"/>
  <c r="J216"/>
  <c r="J215" s="1"/>
  <c r="K130"/>
  <c r="J130"/>
  <c r="L213" l="1"/>
  <c r="L98"/>
  <c r="K97"/>
  <c r="L97" s="1"/>
  <c r="L193"/>
  <c r="L101"/>
  <c r="L99"/>
  <c r="L100"/>
  <c r="J234"/>
  <c r="L167"/>
  <c r="J166"/>
  <c r="L166" s="1"/>
  <c r="L132"/>
  <c r="K90"/>
  <c r="J90"/>
  <c r="K88"/>
  <c r="J88"/>
  <c r="K84"/>
  <c r="J84"/>
  <c r="K50"/>
  <c r="K49" s="1"/>
  <c r="K48" s="1"/>
  <c r="K47" s="1"/>
  <c r="K46" s="1"/>
  <c r="J50"/>
  <c r="K188"/>
  <c r="K187" s="1"/>
  <c r="K186" s="1"/>
  <c r="K185" s="1"/>
  <c r="J188"/>
  <c r="L189"/>
  <c r="L173"/>
  <c r="K172"/>
  <c r="J172"/>
  <c r="K158"/>
  <c r="K157" s="1"/>
  <c r="K156" s="1"/>
  <c r="J158"/>
  <c r="J157" s="1"/>
  <c r="J156" s="1"/>
  <c r="K126"/>
  <c r="J126"/>
  <c r="L127"/>
  <c r="K63"/>
  <c r="J63"/>
  <c r="L89"/>
  <c r="L70"/>
  <c r="L71"/>
  <c r="L69"/>
  <c r="L227"/>
  <c r="K226"/>
  <c r="J226"/>
  <c r="L141"/>
  <c r="K140"/>
  <c r="J140"/>
  <c r="L136"/>
  <c r="K135"/>
  <c r="K134" s="1"/>
  <c r="K133" s="1"/>
  <c r="J135"/>
  <c r="J134" s="1"/>
  <c r="J133" s="1"/>
  <c r="L68"/>
  <c r="K57"/>
  <c r="J57"/>
  <c r="L59"/>
  <c r="K16"/>
  <c r="L133" l="1"/>
  <c r="J49"/>
  <c r="J48" s="1"/>
  <c r="J47" s="1"/>
  <c r="J46" s="1"/>
  <c r="L172"/>
  <c r="L188"/>
  <c r="J187"/>
  <c r="J186" s="1"/>
  <c r="L126"/>
  <c r="L88"/>
  <c r="L226"/>
  <c r="L140"/>
  <c r="L135"/>
  <c r="J185" l="1"/>
  <c r="L185" s="1"/>
  <c r="L186"/>
  <c r="L187"/>
  <c r="K182"/>
  <c r="K181" s="1"/>
  <c r="J182"/>
  <c r="J181" s="1"/>
  <c r="K174"/>
  <c r="J174"/>
  <c r="L175" l="1"/>
  <c r="L174"/>
  <c r="J16" l="1"/>
  <c r="K18"/>
  <c r="J18"/>
  <c r="K20"/>
  <c r="J20"/>
  <c r="K22"/>
  <c r="J22"/>
  <c r="K24"/>
  <c r="J24"/>
  <c r="K26"/>
  <c r="J26"/>
  <c r="K30"/>
  <c r="J30"/>
  <c r="K32"/>
  <c r="J32"/>
  <c r="K38"/>
  <c r="J38"/>
  <c r="K40"/>
  <c r="J40"/>
  <c r="K42"/>
  <c r="J42"/>
  <c r="K44"/>
  <c r="J44"/>
  <c r="K55"/>
  <c r="K54" s="1"/>
  <c r="K53" s="1"/>
  <c r="K52" s="1"/>
  <c r="J55"/>
  <c r="J54" s="1"/>
  <c r="J53" s="1"/>
  <c r="J52" s="1"/>
  <c r="K74"/>
  <c r="J74"/>
  <c r="K76"/>
  <c r="J76"/>
  <c r="K78"/>
  <c r="J78"/>
  <c r="K80"/>
  <c r="J80"/>
  <c r="K62"/>
  <c r="J62"/>
  <c r="K86"/>
  <c r="K83" s="1"/>
  <c r="J86"/>
  <c r="J83" s="1"/>
  <c r="K92"/>
  <c r="J92"/>
  <c r="K95"/>
  <c r="K94" s="1"/>
  <c r="J95"/>
  <c r="J94" s="1"/>
  <c r="K107"/>
  <c r="J107"/>
  <c r="K110"/>
  <c r="J110"/>
  <c r="K112"/>
  <c r="J112"/>
  <c r="K114"/>
  <c r="J114"/>
  <c r="K117"/>
  <c r="K116" s="1"/>
  <c r="J117"/>
  <c r="J116" s="1"/>
  <c r="K121"/>
  <c r="K120" s="1"/>
  <c r="J121"/>
  <c r="J120" s="1"/>
  <c r="K124"/>
  <c r="K123" s="1"/>
  <c r="J124"/>
  <c r="J123" s="1"/>
  <c r="K129"/>
  <c r="K128" s="1"/>
  <c r="J129"/>
  <c r="J128" s="1"/>
  <c r="K142"/>
  <c r="J142"/>
  <c r="K144"/>
  <c r="J144"/>
  <c r="K147"/>
  <c r="J147"/>
  <c r="K149"/>
  <c r="J149"/>
  <c r="K152"/>
  <c r="J152"/>
  <c r="K154"/>
  <c r="J154"/>
  <c r="K164"/>
  <c r="J164"/>
  <c r="J163" s="1"/>
  <c r="J162" s="1"/>
  <c r="J161" s="1"/>
  <c r="K176"/>
  <c r="K171" s="1"/>
  <c r="J176"/>
  <c r="J171" s="1"/>
  <c r="K179"/>
  <c r="K178" s="1"/>
  <c r="J179"/>
  <c r="J178" s="1"/>
  <c r="L182"/>
  <c r="K195"/>
  <c r="J195"/>
  <c r="K197"/>
  <c r="J197"/>
  <c r="K199"/>
  <c r="J199"/>
  <c r="K202"/>
  <c r="J202"/>
  <c r="K206"/>
  <c r="J206"/>
  <c r="K211"/>
  <c r="K208" s="1"/>
  <c r="J211"/>
  <c r="J208" s="1"/>
  <c r="K222"/>
  <c r="J222"/>
  <c r="K224"/>
  <c r="J224"/>
  <c r="K229"/>
  <c r="K228" s="1"/>
  <c r="J229"/>
  <c r="J228" s="1"/>
  <c r="K232"/>
  <c r="K231" s="1"/>
  <c r="J232"/>
  <c r="J231" s="1"/>
  <c r="K242"/>
  <c r="K241" s="1"/>
  <c r="J242"/>
  <c r="J241" s="1"/>
  <c r="J240" s="1"/>
  <c r="K246"/>
  <c r="K245" s="1"/>
  <c r="J246"/>
  <c r="K252"/>
  <c r="K251" s="1"/>
  <c r="J252"/>
  <c r="J251" s="1"/>
  <c r="K254"/>
  <c r="J254"/>
  <c r="L39"/>
  <c r="L41"/>
  <c r="L43"/>
  <c r="L45"/>
  <c r="L56"/>
  <c r="L58"/>
  <c r="L75"/>
  <c r="L77"/>
  <c r="L79"/>
  <c r="L81"/>
  <c r="L64"/>
  <c r="L65"/>
  <c r="L66"/>
  <c r="L67"/>
  <c r="L85"/>
  <c r="L87"/>
  <c r="L91"/>
  <c r="L93"/>
  <c r="L96"/>
  <c r="L108"/>
  <c r="L109"/>
  <c r="L111"/>
  <c r="L113"/>
  <c r="L115"/>
  <c r="L118"/>
  <c r="L122"/>
  <c r="L125"/>
  <c r="L131"/>
  <c r="L143"/>
  <c r="L145"/>
  <c r="L148"/>
  <c r="L150"/>
  <c r="L153"/>
  <c r="L155"/>
  <c r="L165"/>
  <c r="L177"/>
  <c r="L180"/>
  <c r="L181"/>
  <c r="L183"/>
  <c r="L196"/>
  <c r="L198"/>
  <c r="L200"/>
  <c r="L203"/>
  <c r="L205"/>
  <c r="L207"/>
  <c r="L212"/>
  <c r="L223"/>
  <c r="L225"/>
  <c r="L230"/>
  <c r="L233"/>
  <c r="L253"/>
  <c r="L255"/>
  <c r="L17"/>
  <c r="L19"/>
  <c r="L21"/>
  <c r="L23"/>
  <c r="L25"/>
  <c r="L27"/>
  <c r="L29"/>
  <c r="L31"/>
  <c r="L33"/>
  <c r="K28"/>
  <c r="J28"/>
  <c r="K192" l="1"/>
  <c r="J192"/>
  <c r="K119"/>
  <c r="J119"/>
  <c r="K37"/>
  <c r="K36" s="1"/>
  <c r="K35" s="1"/>
  <c r="K34" s="1"/>
  <c r="J37"/>
  <c r="J36" s="1"/>
  <c r="J35" s="1"/>
  <c r="J34" s="1"/>
  <c r="K139"/>
  <c r="K151"/>
  <c r="J151"/>
  <c r="J139"/>
  <c r="L117"/>
  <c r="K221"/>
  <c r="J221"/>
  <c r="K146"/>
  <c r="J146"/>
  <c r="L130"/>
  <c r="L78"/>
  <c r="L84"/>
  <c r="J250"/>
  <c r="J249" s="1"/>
  <c r="J248" s="1"/>
  <c r="K15"/>
  <c r="K14" s="1"/>
  <c r="K13" s="1"/>
  <c r="K12" s="1"/>
  <c r="K250"/>
  <c r="K249" s="1"/>
  <c r="K248" s="1"/>
  <c r="J15"/>
  <c r="J14" s="1"/>
  <c r="J13" s="1"/>
  <c r="J12" s="1"/>
  <c r="L74"/>
  <c r="L42"/>
  <c r="L30"/>
  <c r="K170"/>
  <c r="K169" s="1"/>
  <c r="L20"/>
  <c r="L94"/>
  <c r="L80"/>
  <c r="L252"/>
  <c r="L147"/>
  <c r="L128"/>
  <c r="L124"/>
  <c r="L164"/>
  <c r="L179"/>
  <c r="L202"/>
  <c r="L92"/>
  <c r="L86"/>
  <c r="L204"/>
  <c r="L154"/>
  <c r="L152"/>
  <c r="L114"/>
  <c r="L110"/>
  <c r="L26"/>
  <c r="L112"/>
  <c r="K106"/>
  <c r="L90"/>
  <c r="K73"/>
  <c r="K72" s="1"/>
  <c r="J73"/>
  <c r="J72" s="1"/>
  <c r="L76"/>
  <c r="L57"/>
  <c r="L40"/>
  <c r="L116"/>
  <c r="J106"/>
  <c r="J105" s="1"/>
  <c r="J104" s="1"/>
  <c r="K82"/>
  <c r="L121"/>
  <c r="L224"/>
  <c r="L107"/>
  <c r="L95"/>
  <c r="L222"/>
  <c r="L149"/>
  <c r="J82"/>
  <c r="L120"/>
  <c r="L134"/>
  <c r="L22"/>
  <c r="L199"/>
  <c r="L176"/>
  <c r="L254"/>
  <c r="L211"/>
  <c r="J201"/>
  <c r="L62"/>
  <c r="L32"/>
  <c r="L28"/>
  <c r="L24"/>
  <c r="L18"/>
  <c r="L229"/>
  <c r="L38"/>
  <c r="J245"/>
  <c r="J244" s="1"/>
  <c r="J239" s="1"/>
  <c r="J238" s="1"/>
  <c r="L195"/>
  <c r="L142"/>
  <c r="L44"/>
  <c r="K240"/>
  <c r="K244"/>
  <c r="L228"/>
  <c r="L129"/>
  <c r="L16"/>
  <c r="L197"/>
  <c r="L178"/>
  <c r="L232"/>
  <c r="L208"/>
  <c r="K163"/>
  <c r="L144"/>
  <c r="K201"/>
  <c r="L206"/>
  <c r="L63"/>
  <c r="J61" l="1"/>
  <c r="J60" s="1"/>
  <c r="K61"/>
  <c r="K220"/>
  <c r="J220"/>
  <c r="J191"/>
  <c r="K138"/>
  <c r="K137" s="1"/>
  <c r="J138"/>
  <c r="J137" s="1"/>
  <c r="L123"/>
  <c r="K191"/>
  <c r="L201"/>
  <c r="L248"/>
  <c r="L119"/>
  <c r="L251"/>
  <c r="L192"/>
  <c r="L139"/>
  <c r="L250"/>
  <c r="L106"/>
  <c r="K105"/>
  <c r="K104" s="1"/>
  <c r="L249"/>
  <c r="L82"/>
  <c r="L83"/>
  <c r="L151"/>
  <c r="J170"/>
  <c r="J169" s="1"/>
  <c r="L146"/>
  <c r="L15"/>
  <c r="L231"/>
  <c r="L171"/>
  <c r="K162"/>
  <c r="K161" s="1"/>
  <c r="L163"/>
  <c r="L221"/>
  <c r="L37"/>
  <c r="L72"/>
  <c r="L14"/>
  <c r="L73"/>
  <c r="L55"/>
  <c r="K239"/>
  <c r="K190" l="1"/>
  <c r="K184" s="1"/>
  <c r="J190"/>
  <c r="J184" s="1"/>
  <c r="J219"/>
  <c r="J218" s="1"/>
  <c r="K219"/>
  <c r="K218" s="1"/>
  <c r="L220"/>
  <c r="L170"/>
  <c r="K103"/>
  <c r="J103"/>
  <c r="L190"/>
  <c r="L169"/>
  <c r="L104"/>
  <c r="L105"/>
  <c r="L138"/>
  <c r="L61"/>
  <c r="K60"/>
  <c r="L191"/>
  <c r="L137"/>
  <c r="K238"/>
  <c r="L54"/>
  <c r="L12"/>
  <c r="L13"/>
  <c r="L36"/>
  <c r="L162"/>
  <c r="L219" l="1"/>
  <c r="L218"/>
  <c r="L184"/>
  <c r="L103"/>
  <c r="L60"/>
  <c r="J160"/>
  <c r="J256" s="1"/>
  <c r="K160"/>
  <c r="K256" s="1"/>
  <c r="L161"/>
  <c r="L52"/>
  <c r="L53"/>
  <c r="L34"/>
  <c r="L35"/>
  <c r="L256" l="1"/>
  <c r="L160"/>
</calcChain>
</file>

<file path=xl/sharedStrings.xml><?xml version="1.0" encoding="utf-8"?>
<sst xmlns="http://schemas.openxmlformats.org/spreadsheetml/2006/main" count="1934" uniqueCount="283">
  <si>
    <t>140</t>
  </si>
  <si>
    <t>0000</t>
  </si>
  <si>
    <t>01</t>
  </si>
  <si>
    <t>810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</si>
  <si>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</si>
  <si>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</si>
  <si>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</si>
  <si>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</si>
  <si>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</si>
  <si>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</si>
  <si>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000</t>
  </si>
  <si>
    <t>ШТРАФЫ, САНКЦИИ, ВОЗМЕЩЕНИЕ УЩЕРБА</t>
  </si>
  <si>
    <t>НАЛОГОВЫЕ И НЕНАЛОГОВЫЕ ДОХОДЫ</t>
  </si>
  <si>
    <t>807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</si>
  <si>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</si>
  <si>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</si>
  <si>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430</t>
  </si>
  <si>
    <t>13</t>
  </si>
  <si>
    <t>601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</si>
  <si>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</si>
  <si>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МАТЕРИАЛЬНЫХ И НЕМАТЕРИАЛЬНЫХ АКТИВОВ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</si>
  <si>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</si>
  <si>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</si>
  <si>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ИСПОЛЬЗОВАНИЯ ИМУЩЕСТВА, НАХОДЯЩЕГОСЯ В ГОСУДАРСТВЕННОЙ И МУНИЦИПАЛЬНОЙ СОБСТВЕННОСТИ</t>
  </si>
  <si>
    <t>Администрация Павлоградского городского поселения Павлоградского муниципального района Омской области</t>
  </si>
  <si>
    <t>150</t>
  </si>
  <si>
    <t>05</t>
  </si>
  <si>
    <t>505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</si>
  <si>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</si>
  <si>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</si>
  <si>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</si>
  <si>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</si>
  <si>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</si>
  <si>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</si>
  <si>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</si>
  <si>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</si>
  <si>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</si>
  <si>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</si>
  <si>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</si>
  <si>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Комитет финансов и контроля Администрации Павлоградского муниципального района Омской области</t>
  </si>
  <si>
    <t>504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</si>
  <si>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</si>
  <si>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</si>
  <si>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</si>
  <si>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Предоставление мер социальной поддержки приемным родителям( родителю), приемным семьям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</si>
  <si>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</si>
  <si>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</si>
  <si>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130</t>
  </si>
  <si>
    <t>ДОХОДЫ ОТ ОКАЗАНИЯ ПЛАТНЫХ УСЛУГ И КОМПЕНСАЦИИ ЗАТРАТ ГОСУДАРСТВА</t>
  </si>
  <si>
    <t>Комитет образования Администрации Павлоградского муниципального района Омской области</t>
  </si>
  <si>
    <t>503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</si>
  <si>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</si>
  <si>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</si>
  <si>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</si>
  <si>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</si>
  <si>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районов</t>
  </si>
  <si>
    <t>Субсидии бюджетам на поддержку отрасли культуры</t>
  </si>
  <si>
    <t>Прочие доходы от оказания платных услуг (работ) получателями средств бюджетов муниципальных районов</t>
  </si>
  <si>
    <t>Комитет по культуре Администрации Павлоградского муниципального района Омской области</t>
  </si>
  <si>
    <t>502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</si>
  <si>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</si>
  <si>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</si>
  <si>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</si>
  <si>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</si>
  <si>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</si>
  <si>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</si>
  <si>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</si>
  <si>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</si>
  <si>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Администрация Павлоградского муниципального района Омской области</t>
  </si>
  <si>
    <t>182</t>
  </si>
  <si>
    <t>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</si>
  <si>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</si>
  <si>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</si>
  <si>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02</t>
  </si>
  <si>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</si>
  <si>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</si>
  <si>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</si>
  <si>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</si>
  <si>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</si>
  <si>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НАЛОГИ НА СОВОКУПНЫЙ ДОХОД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</si>
  <si>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</si>
  <si>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</si>
  <si>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</si>
  <si>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</si>
  <si>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ПРИБЫЛЬ, ДОХОДЫ</t>
  </si>
  <si>
    <t>Управление Федеральной налоговой службы по Омской области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</si>
  <si>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</si>
  <si>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</si>
  <si>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</si>
  <si>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</si>
  <si>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048</t>
  </si>
  <si>
    <t>Плата за размещение отходов производства</t>
  </si>
  <si>
    <t>Плата за выбросы загрязняющих веществ в атмосферный воздух стационарными объектами</t>
  </si>
  <si>
    <t>ПЛАТЕЖИ ПРИ ПОЛЬЗОВАНИИ ПРИРОДНЫМИ РЕСУРСАМИ</t>
  </si>
  <si>
    <t>Сибирское межрегиональное управление Росприроднадзора</t>
  </si>
  <si>
    <t>010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</si>
  <si>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</si>
  <si>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</si>
  <si>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</si>
  <si>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</si>
  <si>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Министерство образования Омской области</t>
  </si>
  <si>
    <t>005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</si>
  <si>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</si>
  <si>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</si>
  <si>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</si>
  <si>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</si>
  <si>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Главное государственно-правовое управление Омской области</t>
  </si>
  <si>
    <t>16</t>
  </si>
  <si>
    <t>053</t>
  </si>
  <si>
    <t>063</t>
  </si>
  <si>
    <t>073</t>
  </si>
  <si>
    <t>133</t>
  </si>
  <si>
    <t>143</t>
  </si>
  <si>
    <t>153</t>
  </si>
  <si>
    <t>173</t>
  </si>
  <si>
    <t>193</t>
  </si>
  <si>
    <t>03</t>
  </si>
  <si>
    <t>203</t>
  </si>
  <si>
    <t>020</t>
  </si>
  <si>
    <t>231</t>
  </si>
  <si>
    <t>240</t>
  </si>
  <si>
    <t>241</t>
  </si>
  <si>
    <t>12</t>
  </si>
  <si>
    <t>1</t>
  </si>
  <si>
    <t>230</t>
  </si>
  <si>
    <t>250</t>
  </si>
  <si>
    <t>251</t>
  </si>
  <si>
    <t>260</t>
  </si>
  <si>
    <t>261</t>
  </si>
  <si>
    <t>123</t>
  </si>
  <si>
    <t>030</t>
  </si>
  <si>
    <t>040</t>
  </si>
  <si>
    <t>011</t>
  </si>
  <si>
    <t>021</t>
  </si>
  <si>
    <t>08</t>
  </si>
  <si>
    <t>04</t>
  </si>
  <si>
    <t>40</t>
  </si>
  <si>
    <t>11</t>
  </si>
  <si>
    <t>013</t>
  </si>
  <si>
    <t>060</t>
  </si>
  <si>
    <t>025</t>
  </si>
  <si>
    <t>035</t>
  </si>
  <si>
    <t>075</t>
  </si>
  <si>
    <t>09</t>
  </si>
  <si>
    <t>995</t>
  </si>
  <si>
    <t>065</t>
  </si>
  <si>
    <t>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</si>
  <si>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</si>
  <si>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</si>
  <si>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</si>
  <si>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</si>
  <si>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</si>
  <si>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</si>
  <si>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</si>
  <si>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</si>
  <si>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</si>
  <si>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</si>
  <si>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</si>
  <si>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</si>
  <si>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</si>
  <si>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Плата за негативное воздействие на окружающую среду</t>
  </si>
  <si>
    <t>Плата за размещение отходов производства и потребления</t>
  </si>
  <si>
    <t>041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</si>
  <si>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</si>
  <si>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</si>
  <si>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</si>
  <si>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</si>
  <si>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</si>
  <si>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</si>
  <si>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</si>
  <si>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</si>
  <si>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</si>
  <si>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</si>
  <si>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</si>
  <si>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</si>
  <si>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</si>
  <si>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</si>
  <si>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</si>
  <si>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</si>
  <si>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</si>
  <si>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</si>
  <si>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</si>
  <si>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</si>
  <si>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</si>
  <si>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</si>
  <si>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Доходы от продажи земельных участков, государственная собственность на которые не разграничена</t>
  </si>
  <si>
    <t>497</t>
  </si>
  <si>
    <t>2</t>
  </si>
  <si>
    <t>20</t>
  </si>
  <si>
    <t>25</t>
  </si>
  <si>
    <t>999</t>
  </si>
  <si>
    <t>29</t>
  </si>
  <si>
    <t>Прочие субсидии</t>
  </si>
  <si>
    <t>30</t>
  </si>
  <si>
    <t>35</t>
  </si>
  <si>
    <t>49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</si>
  <si>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</si>
  <si>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</si>
  <si>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</si>
  <si>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</si>
  <si>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014</t>
  </si>
  <si>
    <t>001</t>
  </si>
  <si>
    <t>519</t>
  </si>
  <si>
    <t>Субсидии бюджетам муниципальных районов на поддержку отрасли культуры</t>
  </si>
  <si>
    <t>07</t>
  </si>
  <si>
    <t>304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</si>
  <si>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</si>
  <si>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027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</si>
  <si>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</si>
  <si>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</si>
  <si>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45</t>
  </si>
  <si>
    <t>303</t>
  </si>
  <si>
    <t>15</t>
  </si>
  <si>
    <t>002</t>
  </si>
  <si>
    <t>Коды классификации доходов районного бюджета</t>
  </si>
  <si>
    <t>Наименование главных администраторов доходов районного бюджета и закрепляемых за ними кодов классификации доходов районного бюджета</t>
  </si>
  <si>
    <t>Утвержденные бюджетные назначения, рублей</t>
  </si>
  <si>
    <t>Исполнение, рублей</t>
  </si>
  <si>
    <t>Процент исполнения, %</t>
  </si>
  <si>
    <t xml:space="preserve">ВСЕГО ДОХОДОВ </t>
  </si>
  <si>
    <t>Код главного администратора доходов районного бюджета</t>
  </si>
  <si>
    <t>Код вида доходов бюджета</t>
  </si>
  <si>
    <t xml:space="preserve">Код подвида  доходов бюджета 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</si>
  <si>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</si>
  <si>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</si>
  <si>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</si>
  <si>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</si>
  <si>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</si>
  <si>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</si>
  <si>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</si>
  <si>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</si>
  <si>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</si>
  <si>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</si>
  <si>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</si>
  <si>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</si>
  <si>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Главное управление лесного хозяйства Омской области</t>
  </si>
  <si>
    <t xml:space="preserve">Плата за размещение твердых коммунальных отходов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</si>
  <si>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</si>
  <si>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</si>
  <si>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</si>
  <si>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</si>
  <si>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</si>
  <si>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</si>
  <si>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</si>
  <si>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</si>
  <si>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дотации</t>
  </si>
  <si>
    <t>Прочие дотации бюджетам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</si>
  <si>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</si>
  <si>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</si>
  <si>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</si>
  <si>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60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</si>
  <si>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</si>
  <si>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</si>
  <si>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</si>
  <si>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</si>
  <si>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</si>
  <si>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</si>
  <si>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</si>
  <si>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</si>
  <si>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</si>
  <si>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</si>
  <si>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</si>
  <si>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</si>
  <si>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</si>
  <si>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</si>
  <si>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 xml:space="preserve">Приложение 1                                                                                      к решению Совета Павлоградского муниципального  района Омской области «Об исполнении бюджета Павлоградского  муниципального района Омской области за 2024 год»
</t>
  </si>
  <si>
    <t xml:space="preserve">Исполнение по доходам бюджета Павлоградского муниципального района Омской области по кодам классификации доходов бюджетов за 2024 год </t>
  </si>
  <si>
    <t>Субсидии бюджетам муниципальных районов на создание модельных муниципальных библиотек</t>
  </si>
  <si>
    <t>Субсидии бюджетам на создание модельных муниципальных библиотек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</si>
  <si>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</si>
  <si>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</si>
  <si>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</si>
  <si>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</si>
  <si>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</si>
  <si>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</si>
  <si>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</si>
  <si>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</si>
  <si>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179</t>
  </si>
  <si>
    <t>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</si>
  <si>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Министерство внутренних дел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</si>
  <si>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</si>
  <si>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Министерство экономического развития Омской области</t>
  </si>
  <si>
    <t>Дотации бюджетам муниципальных районов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</si>
</sst>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0"/>
    <numFmt numFmtId="166" formatCode="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2" borderId="0" xfId="1" applyFill="1"/>
    <xf numFmtId="0" fontId="4" fillId="3" borderId="0" xfId="2" applyFont="1" applyFill="1" applyProtection="1">
      <protection hidden="1"/>
    </xf>
    <xf numFmtId="0" fontId="3" fillId="3" borderId="0" xfId="2" applyFill="1"/>
    <xf numFmtId="0" fontId="4" fillId="3" borderId="1" xfId="2" applyNumberFormat="1" applyFont="1" applyFill="1" applyBorder="1" applyAlignment="1" applyProtection="1">
      <alignment horizontal="center" textRotation="90" wrapText="1"/>
      <protection locked="0" hidden="1"/>
    </xf>
    <xf numFmtId="0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2" applyNumberFormat="1" applyFont="1" applyFill="1" applyAlignment="1" applyProtection="1">
      <protection hidden="1"/>
    </xf>
    <xf numFmtId="1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3" borderId="1" xfId="2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/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Font="1" applyBorder="1"/>
    <xf numFmtId="0" fontId="5" fillId="3" borderId="1" xfId="2" applyNumberFormat="1" applyFont="1" applyFill="1" applyBorder="1" applyAlignment="1" applyProtection="1">
      <alignment horizontal="left" vertical="center" wrapText="1"/>
      <protection hidden="1"/>
    </xf>
    <xf numFmtId="4" fontId="5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hidden="1"/>
    </xf>
    <xf numFmtId="0" fontId="4" fillId="3" borderId="0" xfId="2" applyFont="1" applyFill="1" applyBorder="1"/>
    <xf numFmtId="0" fontId="4" fillId="3" borderId="0" xfId="2" applyFont="1" applyFill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0" xfId="2" applyNumberFormat="1" applyFont="1" applyFill="1" applyBorder="1" applyAlignment="1" applyProtection="1">
      <alignment horizontal="center" vertical="center" wrapText="1"/>
      <protection hidden="1"/>
    </xf>
    <xf numFmtId="0" fontId="4" fillId="3" borderId="0" xfId="2" applyFont="1" applyFill="1" applyBorder="1" applyAlignment="1">
      <alignment horizontal="left" vertical="justify" wrapText="1"/>
    </xf>
    <xf numFmtId="0" fontId="4" fillId="3" borderId="1" xfId="2" applyNumberFormat="1" applyFont="1" applyFill="1" applyBorder="1" applyAlignment="1" applyProtection="1">
      <alignment horizontal="center" vertical="top" wrapText="1"/>
      <protection hidden="1"/>
    </xf>
    <xf numFmtId="0" fontId="4" fillId="3" borderId="1" xfId="2" applyNumberFormat="1" applyFont="1" applyFill="1" applyBorder="1" applyAlignment="1" applyProtection="1">
      <alignment horizontal="center" vertical="top" wrapText="1"/>
      <protection locked="0" hidden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1" xfId="2" applyNumberFormat="1" applyFont="1" applyFill="1" applyBorder="1" applyAlignment="1" applyProtection="1">
      <alignment horizontal="center" textRotation="90" wrapText="1"/>
      <protection locked="0"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56"/>
  <sheetViews>
    <sheetView showGridLines="0" tabSelected="1" view="pageBreakPreview" topLeftCell="A3" zoomScale="60" zoomScaleNormal="91" workbookViewId="0">
      <selection activeCell="J4" sqref="J4:L4"/>
    </sheetView>
  </sheetViews>
  <sheetFormatPr defaultColWidth="9.140625" defaultRowHeight="12.75"/>
  <cols>
    <col min="1" max="1" width="9.85546875" style="1" customWidth="1"/>
    <col min="2" max="8" width="9.140625" style="1"/>
    <col min="9" max="9" width="49.28515625" style="1" customWidth="1"/>
    <col min="10" max="10" width="18.85546875" style="1" customWidth="1"/>
    <col min="11" max="11" width="19" style="1" customWidth="1"/>
    <col min="12" max="12" width="17.5703125" style="1" customWidth="1"/>
    <col min="13" max="208" width="9.140625" style="1" customWidth="1"/>
    <col min="209" max="16384" width="9.140625" style="1"/>
  </cols>
  <sheetData>
    <row r="1" spans="1:22" ht="12.75" hidden="1" customHeight="1">
      <c r="A1" s="3"/>
      <c r="I1" s="3"/>
      <c r="J1" s="3"/>
      <c r="K1" s="3"/>
      <c r="L1" s="2"/>
    </row>
    <row r="2" spans="1:22" ht="12.75" hidden="1" customHeight="1">
      <c r="A2" s="4"/>
      <c r="I2" s="4"/>
      <c r="J2" s="4"/>
      <c r="K2" s="4"/>
      <c r="L2" s="2"/>
    </row>
    <row r="3" spans="1:22" s="7" customFormat="1" ht="15.7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22" s="7" customFormat="1" ht="98.25" customHeight="1">
      <c r="A4" s="26"/>
      <c r="B4" s="26"/>
      <c r="C4" s="26"/>
      <c r="D4" s="26"/>
      <c r="E4" s="26"/>
      <c r="F4" s="26"/>
      <c r="G4" s="26"/>
      <c r="H4" s="26"/>
      <c r="I4" s="26"/>
      <c r="J4" s="36" t="s">
        <v>265</v>
      </c>
      <c r="K4" s="36"/>
      <c r="L4" s="36"/>
    </row>
    <row r="5" spans="1:22" s="7" customFormat="1" ht="12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s="7" customFormat="1" ht="23.25" customHeight="1">
      <c r="A6" s="35" t="s">
        <v>266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7" customFormat="1" ht="15.75" customHeight="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s="7" customFormat="1" ht="40.5" customHeight="1">
      <c r="A8" s="37" t="s">
        <v>214</v>
      </c>
      <c r="B8" s="37"/>
      <c r="C8" s="37"/>
      <c r="D8" s="37"/>
      <c r="E8" s="37"/>
      <c r="F8" s="37"/>
      <c r="G8" s="37"/>
      <c r="H8" s="37"/>
      <c r="I8" s="37" t="s">
        <v>215</v>
      </c>
      <c r="J8" s="38" t="s">
        <v>216</v>
      </c>
      <c r="K8" s="37" t="s">
        <v>217</v>
      </c>
      <c r="L8" s="39" t="s">
        <v>218</v>
      </c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s="7" customFormat="1" ht="31.5" customHeight="1">
      <c r="A9" s="42" t="s">
        <v>220</v>
      </c>
      <c r="B9" s="37" t="s">
        <v>221</v>
      </c>
      <c r="C9" s="37"/>
      <c r="D9" s="37"/>
      <c r="E9" s="37"/>
      <c r="F9" s="37"/>
      <c r="G9" s="38" t="s">
        <v>222</v>
      </c>
      <c r="H9" s="38"/>
      <c r="I9" s="37"/>
      <c r="J9" s="38"/>
      <c r="K9" s="37"/>
      <c r="L9" s="40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s="7" customFormat="1" ht="155.25" customHeight="1">
      <c r="A10" s="42"/>
      <c r="B10" s="8" t="s">
        <v>223</v>
      </c>
      <c r="C10" s="8" t="s">
        <v>224</v>
      </c>
      <c r="D10" s="8" t="s">
        <v>225</v>
      </c>
      <c r="E10" s="8" t="s">
        <v>226</v>
      </c>
      <c r="F10" s="8" t="s">
        <v>227</v>
      </c>
      <c r="G10" s="8" t="s">
        <v>228</v>
      </c>
      <c r="H10" s="8" t="s">
        <v>229</v>
      </c>
      <c r="I10" s="37"/>
      <c r="J10" s="38"/>
      <c r="K10" s="37"/>
      <c r="L10" s="41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7" customFormat="1" ht="1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9">
        <v>9</v>
      </c>
      <c r="J11" s="9">
        <v>10</v>
      </c>
      <c r="K11" s="25">
        <v>11</v>
      </c>
      <c r="L11" s="24">
        <v>12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17" customFormat="1" ht="37.5" customHeight="1">
      <c r="A12" s="12" t="s">
        <v>101</v>
      </c>
      <c r="B12" s="19"/>
      <c r="C12" s="19"/>
      <c r="D12" s="19"/>
      <c r="E12" s="19"/>
      <c r="F12" s="19"/>
      <c r="G12" s="19"/>
      <c r="H12" s="19"/>
      <c r="I12" s="18" t="s">
        <v>106</v>
      </c>
      <c r="J12" s="23">
        <f t="shared" ref="J12:K14" si="0">J13</f>
        <v>950815.8899999999</v>
      </c>
      <c r="K12" s="23">
        <f t="shared" si="0"/>
        <v>950815.8899999999</v>
      </c>
      <c r="L12" s="23">
        <f>K12/J12*100</f>
        <v>100</v>
      </c>
    </row>
    <row r="13" spans="1:22" ht="21.75" customHeight="1">
      <c r="A13" s="13" t="s">
        <v>101</v>
      </c>
      <c r="B13" s="31">
        <v>1</v>
      </c>
      <c r="C13" s="13" t="s">
        <v>7</v>
      </c>
      <c r="D13" s="13" t="s">
        <v>7</v>
      </c>
      <c r="E13" s="13" t="s">
        <v>10</v>
      </c>
      <c r="F13" s="13" t="s">
        <v>7</v>
      </c>
      <c r="G13" s="13" t="s">
        <v>1</v>
      </c>
      <c r="H13" s="13" t="s">
        <v>10</v>
      </c>
      <c r="I13" s="28" t="s">
        <v>12</v>
      </c>
      <c r="J13" s="15">
        <f t="shared" si="0"/>
        <v>950815.8899999999</v>
      </c>
      <c r="K13" s="15">
        <f t="shared" si="0"/>
        <v>950815.8899999999</v>
      </c>
      <c r="L13" s="15">
        <f t="shared" ref="L13:L61" si="1">K13/J13*100</f>
        <v>100</v>
      </c>
    </row>
    <row r="14" spans="1:22" ht="30.75" customHeight="1">
      <c r="A14" s="13" t="s">
        <v>101</v>
      </c>
      <c r="B14" s="31">
        <v>1</v>
      </c>
      <c r="C14" s="13" t="s">
        <v>107</v>
      </c>
      <c r="D14" s="13" t="s">
        <v>7</v>
      </c>
      <c r="E14" s="13" t="s">
        <v>10</v>
      </c>
      <c r="F14" s="13" t="s">
        <v>7</v>
      </c>
      <c r="G14" s="13" t="s">
        <v>1</v>
      </c>
      <c r="H14" s="13" t="s">
        <v>10</v>
      </c>
      <c r="I14" s="28" t="s">
        <v>11</v>
      </c>
      <c r="J14" s="15">
        <f t="shared" si="0"/>
        <v>950815.8899999999</v>
      </c>
      <c r="K14" s="15">
        <f t="shared" si="0"/>
        <v>950815.8899999999</v>
      </c>
      <c r="L14" s="15">
        <f t="shared" si="1"/>
        <v>100</v>
      </c>
    </row>
    <row r="15" spans="1:22" ht="56.25" customHeight="1">
      <c r="A15" s="13" t="s">
        <v>101</v>
      </c>
      <c r="B15" s="31">
        <v>1</v>
      </c>
      <c r="C15" s="13" t="s">
        <v>107</v>
      </c>
      <c r="D15" s="13" t="s">
        <v>2</v>
      </c>
      <c r="E15" s="13" t="s">
        <v>10</v>
      </c>
      <c r="F15" s="13" t="s">
        <v>2</v>
      </c>
      <c r="G15" s="13" t="s">
        <v>1</v>
      </c>
      <c r="H15" s="13" t="s">
        <v>0</v>
      </c>
      <c r="I15" s="28" t="s">
        <v>15</v>
      </c>
      <c r="J15" s="15">
        <f>J16+J18+J20+J22+J24+J26+J28+J30+J32</f>
        <v>950815.8899999999</v>
      </c>
      <c r="K15" s="15">
        <f>K16+K18+K20+K22+K24+K26+K28+K30+K32</f>
        <v>950815.8899999999</v>
      </c>
      <c r="L15" s="15">
        <f t="shared" si="1"/>
        <v>100</v>
      </c>
    </row>
    <row r="16" spans="1:22" ht="85.5" customHeight="1">
      <c r="A16" s="13" t="s">
        <v>101</v>
      </c>
      <c r="B16" s="31">
        <v>1</v>
      </c>
      <c r="C16" s="13" t="s">
        <v>107</v>
      </c>
      <c r="D16" s="13" t="s">
        <v>2</v>
      </c>
      <c r="E16" s="13" t="s">
        <v>146</v>
      </c>
      <c r="F16" s="13" t="s">
        <v>2</v>
      </c>
      <c r="G16" s="13" t="s">
        <v>1</v>
      </c>
      <c r="H16" s="13" t="s">
        <v>0</v>
      </c>
      <c r="I16" s="28" t="s">
        <v>147</v>
      </c>
      <c r="J16" s="15">
        <f>J17</f>
        <v>43000</v>
      </c>
      <c r="K16" s="15">
        <f>K17</f>
        <v>43000</v>
      </c>
      <c r="L16" s="15">
        <f t="shared" si="1"/>
        <v>100</v>
      </c>
    </row>
    <row r="17" spans="1:12" ht="114.75" customHeight="1">
      <c r="A17" s="13" t="s">
        <v>101</v>
      </c>
      <c r="B17" s="31">
        <v>1</v>
      </c>
      <c r="C17" s="13" t="s">
        <v>107</v>
      </c>
      <c r="D17" s="13" t="s">
        <v>2</v>
      </c>
      <c r="E17" s="13" t="s">
        <v>108</v>
      </c>
      <c r="F17" s="13" t="s">
        <v>2</v>
      </c>
      <c r="G17" s="13" t="s">
        <v>1</v>
      </c>
      <c r="H17" s="13" t="s">
        <v>0</v>
      </c>
      <c r="I17" s="28" t="s">
        <v>99</v>
      </c>
      <c r="J17" s="15">
        <v>43000</v>
      </c>
      <c r="K17" s="15">
        <v>43000</v>
      </c>
      <c r="L17" s="15">
        <f t="shared" si="1"/>
        <v>100</v>
      </c>
    </row>
    <row r="18" spans="1:12" ht="113.25" customHeight="1">
      <c r="A18" s="13" t="s">
        <v>101</v>
      </c>
      <c r="B18" s="31">
        <v>1</v>
      </c>
      <c r="C18" s="13" t="s">
        <v>107</v>
      </c>
      <c r="D18" s="13" t="s">
        <v>2</v>
      </c>
      <c r="E18" s="13" t="s">
        <v>139</v>
      </c>
      <c r="F18" s="13" t="s">
        <v>2</v>
      </c>
      <c r="G18" s="13" t="s">
        <v>1</v>
      </c>
      <c r="H18" s="13" t="s">
        <v>0</v>
      </c>
      <c r="I18" s="28" t="s">
        <v>148</v>
      </c>
      <c r="J18" s="15">
        <f>J19</f>
        <v>94437</v>
      </c>
      <c r="K18" s="15">
        <f>K19</f>
        <v>94437</v>
      </c>
      <c r="L18" s="15">
        <f t="shared" si="1"/>
        <v>100</v>
      </c>
    </row>
    <row r="19" spans="1:12" ht="147" customHeight="1">
      <c r="A19" s="13" t="s">
        <v>101</v>
      </c>
      <c r="B19" s="31">
        <v>1</v>
      </c>
      <c r="C19" s="13" t="s">
        <v>107</v>
      </c>
      <c r="D19" s="13" t="s">
        <v>2</v>
      </c>
      <c r="E19" s="13" t="s">
        <v>109</v>
      </c>
      <c r="F19" s="13" t="s">
        <v>2</v>
      </c>
      <c r="G19" s="13" t="s">
        <v>1</v>
      </c>
      <c r="H19" s="13" t="s">
        <v>0</v>
      </c>
      <c r="I19" s="28" t="s">
        <v>98</v>
      </c>
      <c r="J19" s="15">
        <v>94437</v>
      </c>
      <c r="K19" s="15">
        <v>94437</v>
      </c>
      <c r="L19" s="15">
        <f t="shared" si="1"/>
        <v>100</v>
      </c>
    </row>
    <row r="20" spans="1:12" ht="83.25" customHeight="1">
      <c r="A20" s="13" t="s">
        <v>101</v>
      </c>
      <c r="B20" s="31">
        <v>1</v>
      </c>
      <c r="C20" s="13" t="s">
        <v>107</v>
      </c>
      <c r="D20" s="13" t="s">
        <v>2</v>
      </c>
      <c r="E20" s="13" t="s">
        <v>150</v>
      </c>
      <c r="F20" s="13" t="s">
        <v>2</v>
      </c>
      <c r="G20" s="13" t="s">
        <v>1</v>
      </c>
      <c r="H20" s="13" t="s">
        <v>0</v>
      </c>
      <c r="I20" s="28" t="s">
        <v>149</v>
      </c>
      <c r="J20" s="15">
        <f>J21</f>
        <v>55653.37</v>
      </c>
      <c r="K20" s="15">
        <f>K21</f>
        <v>55653.37</v>
      </c>
      <c r="L20" s="15">
        <f t="shared" si="1"/>
        <v>100</v>
      </c>
    </row>
    <row r="21" spans="1:12" ht="114" customHeight="1">
      <c r="A21" s="13" t="s">
        <v>101</v>
      </c>
      <c r="B21" s="31">
        <v>1</v>
      </c>
      <c r="C21" s="13" t="s">
        <v>107</v>
      </c>
      <c r="D21" s="13" t="s">
        <v>2</v>
      </c>
      <c r="E21" s="13" t="s">
        <v>110</v>
      </c>
      <c r="F21" s="13" t="s">
        <v>2</v>
      </c>
      <c r="G21" s="13" t="s">
        <v>1</v>
      </c>
      <c r="H21" s="13" t="s">
        <v>0</v>
      </c>
      <c r="I21" s="28" t="s">
        <v>97</v>
      </c>
      <c r="J21" s="15">
        <v>55653.37</v>
      </c>
      <c r="K21" s="15">
        <v>55653.37</v>
      </c>
      <c r="L21" s="15">
        <f t="shared" si="1"/>
        <v>100</v>
      </c>
    </row>
    <row r="22" spans="1:12" ht="83.25" customHeight="1">
      <c r="A22" s="13" t="s">
        <v>101</v>
      </c>
      <c r="B22" s="31">
        <v>1</v>
      </c>
      <c r="C22" s="13" t="s">
        <v>107</v>
      </c>
      <c r="D22" s="13" t="s">
        <v>2</v>
      </c>
      <c r="E22" s="13" t="s">
        <v>47</v>
      </c>
      <c r="F22" s="13" t="s">
        <v>2</v>
      </c>
      <c r="G22" s="13" t="s">
        <v>1</v>
      </c>
      <c r="H22" s="13" t="s">
        <v>0</v>
      </c>
      <c r="I22" s="28" t="s">
        <v>151</v>
      </c>
      <c r="J22" s="15">
        <f>J23</f>
        <v>9000</v>
      </c>
      <c r="K22" s="15">
        <f>K23</f>
        <v>9000</v>
      </c>
      <c r="L22" s="15">
        <f t="shared" si="1"/>
        <v>100</v>
      </c>
    </row>
    <row r="23" spans="1:12" ht="114" customHeight="1">
      <c r="A23" s="13" t="s">
        <v>101</v>
      </c>
      <c r="B23" s="31">
        <v>1</v>
      </c>
      <c r="C23" s="13" t="s">
        <v>107</v>
      </c>
      <c r="D23" s="13" t="s">
        <v>2</v>
      </c>
      <c r="E23" s="13" t="s">
        <v>111</v>
      </c>
      <c r="F23" s="13" t="s">
        <v>2</v>
      </c>
      <c r="G23" s="13" t="s">
        <v>1</v>
      </c>
      <c r="H23" s="13" t="s">
        <v>0</v>
      </c>
      <c r="I23" s="28" t="s">
        <v>105</v>
      </c>
      <c r="J23" s="15">
        <v>9000</v>
      </c>
      <c r="K23" s="15">
        <v>9000</v>
      </c>
      <c r="L23" s="15">
        <f t="shared" si="1"/>
        <v>100</v>
      </c>
    </row>
    <row r="24" spans="1:12" ht="99" customHeight="1">
      <c r="A24" s="13" t="s">
        <v>101</v>
      </c>
      <c r="B24" s="31">
        <v>1</v>
      </c>
      <c r="C24" s="13" t="s">
        <v>107</v>
      </c>
      <c r="D24" s="13" t="s">
        <v>2</v>
      </c>
      <c r="E24" s="13" t="s">
        <v>0</v>
      </c>
      <c r="F24" s="13" t="s">
        <v>2</v>
      </c>
      <c r="G24" s="13" t="s">
        <v>1</v>
      </c>
      <c r="H24" s="13" t="s">
        <v>0</v>
      </c>
      <c r="I24" s="28" t="s">
        <v>152</v>
      </c>
      <c r="J24" s="15">
        <f>J25</f>
        <v>109700</v>
      </c>
      <c r="K24" s="15">
        <f>K25</f>
        <v>109700</v>
      </c>
      <c r="L24" s="15">
        <f t="shared" si="1"/>
        <v>100</v>
      </c>
    </row>
    <row r="25" spans="1:12" ht="131.25" customHeight="1">
      <c r="A25" s="13" t="s">
        <v>101</v>
      </c>
      <c r="B25" s="31">
        <v>1</v>
      </c>
      <c r="C25" s="13" t="s">
        <v>107</v>
      </c>
      <c r="D25" s="13" t="s">
        <v>2</v>
      </c>
      <c r="E25" s="13" t="s">
        <v>112</v>
      </c>
      <c r="F25" s="13" t="s">
        <v>2</v>
      </c>
      <c r="G25" s="13" t="s">
        <v>1</v>
      </c>
      <c r="H25" s="13" t="s">
        <v>0</v>
      </c>
      <c r="I25" s="28" t="s">
        <v>104</v>
      </c>
      <c r="J25" s="15">
        <v>109700</v>
      </c>
      <c r="K25" s="15">
        <v>109700</v>
      </c>
      <c r="L25" s="15">
        <f t="shared" si="1"/>
        <v>100</v>
      </c>
    </row>
    <row r="26" spans="1:12" ht="101.25" customHeight="1">
      <c r="A26" s="13" t="s">
        <v>101</v>
      </c>
      <c r="B26" s="31">
        <v>1</v>
      </c>
      <c r="C26" s="13" t="s">
        <v>107</v>
      </c>
      <c r="D26" s="13" t="s">
        <v>2</v>
      </c>
      <c r="E26" s="13" t="s">
        <v>25</v>
      </c>
      <c r="F26" s="13" t="s">
        <v>2</v>
      </c>
      <c r="G26" s="13" t="s">
        <v>1</v>
      </c>
      <c r="H26" s="13" t="s">
        <v>0</v>
      </c>
      <c r="I26" s="28" t="s">
        <v>153</v>
      </c>
      <c r="J26" s="15">
        <f>J27</f>
        <v>4300</v>
      </c>
      <c r="K26" s="15">
        <f>K27</f>
        <v>4300</v>
      </c>
      <c r="L26" s="15">
        <f t="shared" si="1"/>
        <v>100</v>
      </c>
    </row>
    <row r="27" spans="1:12" ht="162" customHeight="1">
      <c r="A27" s="13" t="s">
        <v>101</v>
      </c>
      <c r="B27" s="31">
        <v>1</v>
      </c>
      <c r="C27" s="13" t="s">
        <v>107</v>
      </c>
      <c r="D27" s="13" t="s">
        <v>2</v>
      </c>
      <c r="E27" s="13" t="s">
        <v>113</v>
      </c>
      <c r="F27" s="13" t="s">
        <v>2</v>
      </c>
      <c r="G27" s="13" t="s">
        <v>1</v>
      </c>
      <c r="H27" s="13" t="s">
        <v>0</v>
      </c>
      <c r="I27" s="28" t="s">
        <v>103</v>
      </c>
      <c r="J27" s="15">
        <v>4300</v>
      </c>
      <c r="K27" s="15">
        <v>4300</v>
      </c>
      <c r="L27" s="15">
        <f t="shared" si="1"/>
        <v>100</v>
      </c>
    </row>
    <row r="28" spans="1:12" ht="96" customHeight="1">
      <c r="A28" s="13" t="s">
        <v>101</v>
      </c>
      <c r="B28" s="31">
        <v>1</v>
      </c>
      <c r="C28" s="13" t="s">
        <v>107</v>
      </c>
      <c r="D28" s="13" t="s">
        <v>2</v>
      </c>
      <c r="E28" s="13" t="s">
        <v>155</v>
      </c>
      <c r="F28" s="13" t="s">
        <v>2</v>
      </c>
      <c r="G28" s="13" t="s">
        <v>1</v>
      </c>
      <c r="H28" s="13" t="s">
        <v>0</v>
      </c>
      <c r="I28" s="28" t="s">
        <v>154</v>
      </c>
      <c r="J28" s="15">
        <f>J29</f>
        <v>19289.22</v>
      </c>
      <c r="K28" s="15">
        <f>K29</f>
        <v>19289.22</v>
      </c>
      <c r="L28" s="15">
        <f t="shared" si="1"/>
        <v>100</v>
      </c>
    </row>
    <row r="29" spans="1:12" ht="115.15" customHeight="1">
      <c r="A29" s="13" t="s">
        <v>101</v>
      </c>
      <c r="B29" s="31">
        <v>1</v>
      </c>
      <c r="C29" s="13" t="s">
        <v>107</v>
      </c>
      <c r="D29" s="13" t="s">
        <v>2</v>
      </c>
      <c r="E29" s="13" t="s">
        <v>114</v>
      </c>
      <c r="F29" s="13" t="s">
        <v>2</v>
      </c>
      <c r="G29" s="13" t="s">
        <v>1</v>
      </c>
      <c r="H29" s="13" t="s">
        <v>0</v>
      </c>
      <c r="I29" s="28" t="s">
        <v>102</v>
      </c>
      <c r="J29" s="15">
        <v>19289.22</v>
      </c>
      <c r="K29" s="15">
        <v>19289.22</v>
      </c>
      <c r="L29" s="15">
        <f t="shared" si="1"/>
        <v>100</v>
      </c>
    </row>
    <row r="30" spans="1:12" ht="83.25" customHeight="1">
      <c r="A30" s="13" t="s">
        <v>101</v>
      </c>
      <c r="B30" s="31">
        <v>1</v>
      </c>
      <c r="C30" s="13" t="s">
        <v>107</v>
      </c>
      <c r="D30" s="13" t="s">
        <v>2</v>
      </c>
      <c r="E30" s="13" t="s">
        <v>157</v>
      </c>
      <c r="F30" s="13" t="s">
        <v>2</v>
      </c>
      <c r="G30" s="13" t="s">
        <v>1</v>
      </c>
      <c r="H30" s="13" t="s">
        <v>0</v>
      </c>
      <c r="I30" s="28" t="s">
        <v>156</v>
      </c>
      <c r="J30" s="15">
        <f>J31</f>
        <v>118230.42</v>
      </c>
      <c r="K30" s="15">
        <f>K31</f>
        <v>118230.42</v>
      </c>
      <c r="L30" s="15">
        <f t="shared" si="1"/>
        <v>100</v>
      </c>
    </row>
    <row r="31" spans="1:12" ht="114.75" customHeight="1">
      <c r="A31" s="13" t="s">
        <v>101</v>
      </c>
      <c r="B31" s="31">
        <v>1</v>
      </c>
      <c r="C31" s="13" t="s">
        <v>107</v>
      </c>
      <c r="D31" s="13" t="s">
        <v>2</v>
      </c>
      <c r="E31" s="13" t="s">
        <v>115</v>
      </c>
      <c r="F31" s="13" t="s">
        <v>2</v>
      </c>
      <c r="G31" s="13" t="s">
        <v>1</v>
      </c>
      <c r="H31" s="13" t="s">
        <v>0</v>
      </c>
      <c r="I31" s="28" t="s">
        <v>96</v>
      </c>
      <c r="J31" s="15">
        <v>118230.42</v>
      </c>
      <c r="K31" s="15">
        <v>118230.42</v>
      </c>
      <c r="L31" s="15">
        <f t="shared" si="1"/>
        <v>100</v>
      </c>
    </row>
    <row r="32" spans="1:12" ht="97.5" customHeight="1">
      <c r="A32" s="13" t="s">
        <v>101</v>
      </c>
      <c r="B32" s="31">
        <v>1</v>
      </c>
      <c r="C32" s="13" t="s">
        <v>107</v>
      </c>
      <c r="D32" s="13" t="s">
        <v>2</v>
      </c>
      <c r="E32" s="13" t="s">
        <v>159</v>
      </c>
      <c r="F32" s="13" t="s">
        <v>2</v>
      </c>
      <c r="G32" s="13" t="s">
        <v>1</v>
      </c>
      <c r="H32" s="13" t="s">
        <v>0</v>
      </c>
      <c r="I32" s="28" t="s">
        <v>158</v>
      </c>
      <c r="J32" s="15">
        <f>J33</f>
        <v>497205.88</v>
      </c>
      <c r="K32" s="15">
        <f>K33</f>
        <v>497205.88</v>
      </c>
      <c r="L32" s="15">
        <f t="shared" si="1"/>
        <v>100</v>
      </c>
    </row>
    <row r="33" spans="1:12" ht="136.5" customHeight="1">
      <c r="A33" s="13" t="s">
        <v>101</v>
      </c>
      <c r="B33" s="31">
        <v>1</v>
      </c>
      <c r="C33" s="13" t="s">
        <v>107</v>
      </c>
      <c r="D33" s="13" t="s">
        <v>2</v>
      </c>
      <c r="E33" s="13" t="s">
        <v>117</v>
      </c>
      <c r="F33" s="13" t="s">
        <v>2</v>
      </c>
      <c r="G33" s="13" t="s">
        <v>1</v>
      </c>
      <c r="H33" s="13" t="s">
        <v>0</v>
      </c>
      <c r="I33" s="28" t="s">
        <v>14</v>
      </c>
      <c r="J33" s="15">
        <v>497205.88</v>
      </c>
      <c r="K33" s="15">
        <v>497205.88</v>
      </c>
      <c r="L33" s="15">
        <f t="shared" si="1"/>
        <v>100</v>
      </c>
    </row>
    <row r="34" spans="1:12" s="17" customFormat="1" ht="19.5" customHeight="1">
      <c r="A34" s="12" t="s">
        <v>95</v>
      </c>
      <c r="B34" s="31"/>
      <c r="C34" s="13"/>
      <c r="D34" s="13"/>
      <c r="E34" s="13"/>
      <c r="F34" s="13"/>
      <c r="G34" s="13"/>
      <c r="H34" s="13"/>
      <c r="I34" s="18" t="s">
        <v>100</v>
      </c>
      <c r="J34" s="23">
        <f t="shared" ref="J34:K36" si="2">J35</f>
        <v>5500</v>
      </c>
      <c r="K34" s="23">
        <f t="shared" si="2"/>
        <v>5350</v>
      </c>
      <c r="L34" s="23">
        <f t="shared" si="1"/>
        <v>97.27272727272728</v>
      </c>
    </row>
    <row r="35" spans="1:12" ht="24" customHeight="1">
      <c r="A35" s="13" t="s">
        <v>95</v>
      </c>
      <c r="B35" s="31">
        <v>1</v>
      </c>
      <c r="C35" s="13" t="s">
        <v>7</v>
      </c>
      <c r="D35" s="13" t="s">
        <v>7</v>
      </c>
      <c r="E35" s="13" t="s">
        <v>10</v>
      </c>
      <c r="F35" s="13" t="s">
        <v>7</v>
      </c>
      <c r="G35" s="13" t="s">
        <v>1</v>
      </c>
      <c r="H35" s="13" t="s">
        <v>10</v>
      </c>
      <c r="I35" s="28" t="s">
        <v>12</v>
      </c>
      <c r="J35" s="15">
        <f t="shared" si="2"/>
        <v>5500</v>
      </c>
      <c r="K35" s="15">
        <f t="shared" si="2"/>
        <v>5350</v>
      </c>
      <c r="L35" s="15">
        <f t="shared" si="1"/>
        <v>97.27272727272728</v>
      </c>
    </row>
    <row r="36" spans="1:12" ht="34.5" customHeight="1">
      <c r="A36" s="13" t="s">
        <v>95</v>
      </c>
      <c r="B36" s="31">
        <v>1</v>
      </c>
      <c r="C36" s="13" t="s">
        <v>107</v>
      </c>
      <c r="D36" s="13" t="s">
        <v>7</v>
      </c>
      <c r="E36" s="13" t="s">
        <v>10</v>
      </c>
      <c r="F36" s="13" t="s">
        <v>7</v>
      </c>
      <c r="G36" s="13" t="s">
        <v>1</v>
      </c>
      <c r="H36" s="13" t="s">
        <v>10</v>
      </c>
      <c r="I36" s="28" t="s">
        <v>11</v>
      </c>
      <c r="J36" s="15">
        <f t="shared" si="2"/>
        <v>5500</v>
      </c>
      <c r="K36" s="15">
        <f t="shared" si="2"/>
        <v>5350</v>
      </c>
      <c r="L36" s="15">
        <f t="shared" si="1"/>
        <v>97.27272727272728</v>
      </c>
    </row>
    <row r="37" spans="1:12" ht="55.5" customHeight="1">
      <c r="A37" s="13" t="s">
        <v>95</v>
      </c>
      <c r="B37" s="31">
        <v>1</v>
      </c>
      <c r="C37" s="13" t="s">
        <v>107</v>
      </c>
      <c r="D37" s="13" t="s">
        <v>2</v>
      </c>
      <c r="E37" s="13" t="s">
        <v>10</v>
      </c>
      <c r="F37" s="13" t="s">
        <v>2</v>
      </c>
      <c r="G37" s="13" t="s">
        <v>1</v>
      </c>
      <c r="H37" s="13" t="s">
        <v>0</v>
      </c>
      <c r="I37" s="28" t="s">
        <v>15</v>
      </c>
      <c r="J37" s="15">
        <f>J38+J40+J42+J44</f>
        <v>5500</v>
      </c>
      <c r="K37" s="15">
        <f>K38+K40+K42+K44</f>
        <v>5350</v>
      </c>
      <c r="L37" s="15">
        <f t="shared" si="1"/>
        <v>97.27272727272728</v>
      </c>
    </row>
    <row r="38" spans="1:12" ht="87" customHeight="1">
      <c r="A38" s="13" t="s">
        <v>95</v>
      </c>
      <c r="B38" s="31">
        <v>1</v>
      </c>
      <c r="C38" s="13" t="s">
        <v>107</v>
      </c>
      <c r="D38" s="13" t="s">
        <v>2</v>
      </c>
      <c r="E38" s="13" t="s">
        <v>146</v>
      </c>
      <c r="F38" s="13" t="s">
        <v>2</v>
      </c>
      <c r="G38" s="13" t="s">
        <v>1</v>
      </c>
      <c r="H38" s="13" t="s">
        <v>0</v>
      </c>
      <c r="I38" s="28" t="s">
        <v>147</v>
      </c>
      <c r="J38" s="15">
        <f>J39</f>
        <v>1000</v>
      </c>
      <c r="K38" s="15">
        <f>K39</f>
        <v>850</v>
      </c>
      <c r="L38" s="15">
        <f t="shared" si="1"/>
        <v>85</v>
      </c>
    </row>
    <row r="39" spans="1:12" ht="116.25" customHeight="1">
      <c r="A39" s="13" t="s">
        <v>95</v>
      </c>
      <c r="B39" s="31">
        <v>1</v>
      </c>
      <c r="C39" s="13" t="s">
        <v>107</v>
      </c>
      <c r="D39" s="13" t="s">
        <v>2</v>
      </c>
      <c r="E39" s="13" t="s">
        <v>108</v>
      </c>
      <c r="F39" s="13" t="s">
        <v>2</v>
      </c>
      <c r="G39" s="13" t="s">
        <v>1</v>
      </c>
      <c r="H39" s="13" t="s">
        <v>0</v>
      </c>
      <c r="I39" s="28" t="s">
        <v>99</v>
      </c>
      <c r="J39" s="15">
        <v>1000</v>
      </c>
      <c r="K39" s="15">
        <v>850</v>
      </c>
      <c r="L39" s="15">
        <f t="shared" si="1"/>
        <v>85</v>
      </c>
    </row>
    <row r="40" spans="1:12" ht="113.25" customHeight="1">
      <c r="A40" s="13" t="s">
        <v>95</v>
      </c>
      <c r="B40" s="31">
        <v>1</v>
      </c>
      <c r="C40" s="13" t="s">
        <v>107</v>
      </c>
      <c r="D40" s="13" t="s">
        <v>2</v>
      </c>
      <c r="E40" s="13" t="s">
        <v>139</v>
      </c>
      <c r="F40" s="13" t="s">
        <v>2</v>
      </c>
      <c r="G40" s="13" t="s">
        <v>1</v>
      </c>
      <c r="H40" s="13" t="s">
        <v>0</v>
      </c>
      <c r="I40" s="28" t="s">
        <v>148</v>
      </c>
      <c r="J40" s="15">
        <f>J41</f>
        <v>3000</v>
      </c>
      <c r="K40" s="15">
        <f>K41</f>
        <v>0</v>
      </c>
      <c r="L40" s="15">
        <f t="shared" si="1"/>
        <v>0</v>
      </c>
    </row>
    <row r="41" spans="1:12" ht="147" customHeight="1">
      <c r="A41" s="13" t="s">
        <v>95</v>
      </c>
      <c r="B41" s="31">
        <v>1</v>
      </c>
      <c r="C41" s="13" t="s">
        <v>107</v>
      </c>
      <c r="D41" s="13" t="s">
        <v>2</v>
      </c>
      <c r="E41" s="13" t="s">
        <v>109</v>
      </c>
      <c r="F41" s="13" t="s">
        <v>2</v>
      </c>
      <c r="G41" s="13" t="s">
        <v>1</v>
      </c>
      <c r="H41" s="13" t="s">
        <v>0</v>
      </c>
      <c r="I41" s="28" t="s">
        <v>98</v>
      </c>
      <c r="J41" s="15">
        <v>3000</v>
      </c>
      <c r="K41" s="15">
        <v>0</v>
      </c>
      <c r="L41" s="15">
        <f t="shared" si="1"/>
        <v>0</v>
      </c>
    </row>
    <row r="42" spans="1:12" ht="82.15" customHeight="1">
      <c r="A42" s="13" t="s">
        <v>95</v>
      </c>
      <c r="B42" s="31">
        <v>1</v>
      </c>
      <c r="C42" s="13" t="s">
        <v>107</v>
      </c>
      <c r="D42" s="13" t="s">
        <v>2</v>
      </c>
      <c r="E42" s="13" t="s">
        <v>150</v>
      </c>
      <c r="F42" s="13" t="s">
        <v>2</v>
      </c>
      <c r="G42" s="13" t="s">
        <v>1</v>
      </c>
      <c r="H42" s="13" t="s">
        <v>0</v>
      </c>
      <c r="I42" s="28" t="s">
        <v>149</v>
      </c>
      <c r="J42" s="15">
        <f>J43</f>
        <v>1000</v>
      </c>
      <c r="K42" s="15">
        <f>K43</f>
        <v>0</v>
      </c>
      <c r="L42" s="15">
        <f t="shared" si="1"/>
        <v>0</v>
      </c>
    </row>
    <row r="43" spans="1:12" ht="111.75" customHeight="1">
      <c r="A43" s="13" t="s">
        <v>95</v>
      </c>
      <c r="B43" s="31">
        <v>1</v>
      </c>
      <c r="C43" s="13" t="s">
        <v>107</v>
      </c>
      <c r="D43" s="13" t="s">
        <v>2</v>
      </c>
      <c r="E43" s="13" t="s">
        <v>110</v>
      </c>
      <c r="F43" s="13" t="s">
        <v>2</v>
      </c>
      <c r="G43" s="13" t="s">
        <v>1</v>
      </c>
      <c r="H43" s="13" t="s">
        <v>0</v>
      </c>
      <c r="I43" s="28" t="s">
        <v>97</v>
      </c>
      <c r="J43" s="15">
        <v>1000</v>
      </c>
      <c r="K43" s="15">
        <v>0</v>
      </c>
      <c r="L43" s="15">
        <f t="shared" si="1"/>
        <v>0</v>
      </c>
    </row>
    <row r="44" spans="1:12" ht="99.75" customHeight="1">
      <c r="A44" s="13" t="s">
        <v>95</v>
      </c>
      <c r="B44" s="31">
        <v>1</v>
      </c>
      <c r="C44" s="13" t="s">
        <v>107</v>
      </c>
      <c r="D44" s="13" t="s">
        <v>2</v>
      </c>
      <c r="E44" s="13" t="s">
        <v>159</v>
      </c>
      <c r="F44" s="13" t="s">
        <v>2</v>
      </c>
      <c r="G44" s="13" t="s">
        <v>1</v>
      </c>
      <c r="H44" s="13" t="s">
        <v>0</v>
      </c>
      <c r="I44" s="28" t="s">
        <v>158</v>
      </c>
      <c r="J44" s="15">
        <f>J45</f>
        <v>500</v>
      </c>
      <c r="K44" s="15">
        <f>K45</f>
        <v>4500</v>
      </c>
      <c r="L44" s="15">
        <f t="shared" si="1"/>
        <v>900</v>
      </c>
    </row>
    <row r="45" spans="1:12" ht="130.5" customHeight="1">
      <c r="A45" s="13" t="s">
        <v>95</v>
      </c>
      <c r="B45" s="31">
        <v>1</v>
      </c>
      <c r="C45" s="13" t="s">
        <v>107</v>
      </c>
      <c r="D45" s="13" t="s">
        <v>2</v>
      </c>
      <c r="E45" s="13" t="s">
        <v>117</v>
      </c>
      <c r="F45" s="13" t="s">
        <v>2</v>
      </c>
      <c r="G45" s="13" t="s">
        <v>1</v>
      </c>
      <c r="H45" s="13" t="s">
        <v>0</v>
      </c>
      <c r="I45" s="28" t="s">
        <v>14</v>
      </c>
      <c r="J45" s="15">
        <v>500</v>
      </c>
      <c r="K45" s="15">
        <v>4500</v>
      </c>
      <c r="L45" s="15">
        <f t="shared" si="1"/>
        <v>900</v>
      </c>
    </row>
    <row r="46" spans="1:12" ht="34.9" customHeight="1">
      <c r="A46" s="12">
        <v>17</v>
      </c>
      <c r="B46" s="34"/>
      <c r="C46" s="12"/>
      <c r="D46" s="12"/>
      <c r="E46" s="12"/>
      <c r="F46" s="12"/>
      <c r="G46" s="12"/>
      <c r="H46" s="12"/>
      <c r="I46" s="18" t="s">
        <v>281</v>
      </c>
      <c r="J46" s="23">
        <f t="shared" ref="J46:K50" si="3">J47</f>
        <v>0</v>
      </c>
      <c r="K46" s="23">
        <f t="shared" si="3"/>
        <v>10000</v>
      </c>
      <c r="L46" s="23">
        <v>0</v>
      </c>
    </row>
    <row r="47" spans="1:12" ht="28.9" customHeight="1">
      <c r="A47" s="13">
        <v>17</v>
      </c>
      <c r="B47" s="31">
        <v>1</v>
      </c>
      <c r="C47" s="13" t="s">
        <v>7</v>
      </c>
      <c r="D47" s="13" t="s">
        <v>7</v>
      </c>
      <c r="E47" s="13" t="s">
        <v>10</v>
      </c>
      <c r="F47" s="13" t="s">
        <v>7</v>
      </c>
      <c r="G47" s="13" t="s">
        <v>1</v>
      </c>
      <c r="H47" s="13" t="s">
        <v>10</v>
      </c>
      <c r="I47" s="28" t="s">
        <v>12</v>
      </c>
      <c r="J47" s="15">
        <f t="shared" si="3"/>
        <v>0</v>
      </c>
      <c r="K47" s="15">
        <f t="shared" si="3"/>
        <v>10000</v>
      </c>
      <c r="L47" s="15">
        <v>0</v>
      </c>
    </row>
    <row r="48" spans="1:12" ht="34.15" customHeight="1">
      <c r="A48" s="13">
        <v>17</v>
      </c>
      <c r="B48" s="31">
        <v>1</v>
      </c>
      <c r="C48" s="13" t="s">
        <v>107</v>
      </c>
      <c r="D48" s="13" t="s">
        <v>7</v>
      </c>
      <c r="E48" s="13" t="s">
        <v>10</v>
      </c>
      <c r="F48" s="13" t="s">
        <v>7</v>
      </c>
      <c r="G48" s="13" t="s">
        <v>1</v>
      </c>
      <c r="H48" s="13" t="s">
        <v>10</v>
      </c>
      <c r="I48" s="28" t="s">
        <v>11</v>
      </c>
      <c r="J48" s="15">
        <f t="shared" si="3"/>
        <v>0</v>
      </c>
      <c r="K48" s="15">
        <f t="shared" si="3"/>
        <v>10000</v>
      </c>
      <c r="L48" s="15">
        <v>0</v>
      </c>
    </row>
    <row r="49" spans="1:12" ht="52.15" customHeight="1">
      <c r="A49" s="13">
        <v>17</v>
      </c>
      <c r="B49" s="31">
        <v>1</v>
      </c>
      <c r="C49" s="13" t="s">
        <v>107</v>
      </c>
      <c r="D49" s="13" t="s">
        <v>2</v>
      </c>
      <c r="E49" s="13" t="s">
        <v>10</v>
      </c>
      <c r="F49" s="13" t="s">
        <v>2</v>
      </c>
      <c r="G49" s="13" t="s">
        <v>1</v>
      </c>
      <c r="H49" s="13" t="s">
        <v>0</v>
      </c>
      <c r="I49" s="28" t="s">
        <v>15</v>
      </c>
      <c r="J49" s="15">
        <f t="shared" si="3"/>
        <v>0</v>
      </c>
      <c r="K49" s="15">
        <f t="shared" si="3"/>
        <v>10000</v>
      </c>
      <c r="L49" s="15">
        <v>0</v>
      </c>
    </row>
    <row r="50" spans="1:12" ht="99.6" customHeight="1">
      <c r="A50" s="13">
        <v>17</v>
      </c>
      <c r="B50" s="31">
        <v>1</v>
      </c>
      <c r="C50" s="13" t="s">
        <v>107</v>
      </c>
      <c r="D50" s="13" t="s">
        <v>2</v>
      </c>
      <c r="E50" s="13" t="s">
        <v>25</v>
      </c>
      <c r="F50" s="13" t="s">
        <v>2</v>
      </c>
      <c r="G50" s="13" t="s">
        <v>1</v>
      </c>
      <c r="H50" s="13" t="s">
        <v>0</v>
      </c>
      <c r="I50" s="28" t="s">
        <v>153</v>
      </c>
      <c r="J50" s="15">
        <f t="shared" si="3"/>
        <v>0</v>
      </c>
      <c r="K50" s="15">
        <f t="shared" si="3"/>
        <v>10000</v>
      </c>
      <c r="L50" s="15">
        <v>0</v>
      </c>
    </row>
    <row r="51" spans="1:12" ht="161.25" customHeight="1">
      <c r="A51" s="13">
        <v>17</v>
      </c>
      <c r="B51" s="31">
        <v>1</v>
      </c>
      <c r="C51" s="13" t="s">
        <v>107</v>
      </c>
      <c r="D51" s="13" t="s">
        <v>2</v>
      </c>
      <c r="E51" s="13" t="s">
        <v>113</v>
      </c>
      <c r="F51" s="13" t="s">
        <v>2</v>
      </c>
      <c r="G51" s="13" t="s">
        <v>1</v>
      </c>
      <c r="H51" s="13" t="s">
        <v>0</v>
      </c>
      <c r="I51" s="28" t="s">
        <v>103</v>
      </c>
      <c r="J51" s="15">
        <v>0</v>
      </c>
      <c r="K51" s="15">
        <v>10000</v>
      </c>
      <c r="L51" s="15">
        <v>0</v>
      </c>
    </row>
    <row r="52" spans="1:12" s="17" customFormat="1" ht="37.5" customHeight="1">
      <c r="A52" s="12" t="s">
        <v>90</v>
      </c>
      <c r="B52" s="31"/>
      <c r="C52" s="13"/>
      <c r="D52" s="13"/>
      <c r="E52" s="13"/>
      <c r="F52" s="13"/>
      <c r="G52" s="13"/>
      <c r="H52" s="13"/>
      <c r="I52" s="18" t="s">
        <v>94</v>
      </c>
      <c r="J52" s="23">
        <f t="shared" ref="J52:K54" si="4">J53</f>
        <v>2360296.41</v>
      </c>
      <c r="K52" s="23">
        <f t="shared" si="4"/>
        <v>2360296.41</v>
      </c>
      <c r="L52" s="23">
        <f t="shared" si="1"/>
        <v>100</v>
      </c>
    </row>
    <row r="53" spans="1:12" ht="24.75" customHeight="1">
      <c r="A53" s="13" t="s">
        <v>90</v>
      </c>
      <c r="B53" s="31">
        <v>1</v>
      </c>
      <c r="C53" s="13" t="s">
        <v>7</v>
      </c>
      <c r="D53" s="13" t="s">
        <v>7</v>
      </c>
      <c r="E53" s="13" t="s">
        <v>10</v>
      </c>
      <c r="F53" s="13" t="s">
        <v>7</v>
      </c>
      <c r="G53" s="13" t="s">
        <v>1</v>
      </c>
      <c r="H53" s="13" t="s">
        <v>10</v>
      </c>
      <c r="I53" s="28" t="s">
        <v>12</v>
      </c>
      <c r="J53" s="15">
        <f t="shared" si="4"/>
        <v>2360296.41</v>
      </c>
      <c r="K53" s="15">
        <f t="shared" si="4"/>
        <v>2360296.41</v>
      </c>
      <c r="L53" s="15">
        <f t="shared" si="1"/>
        <v>100</v>
      </c>
    </row>
    <row r="54" spans="1:12" ht="35.25" customHeight="1">
      <c r="A54" s="13" t="s">
        <v>90</v>
      </c>
      <c r="B54" s="31">
        <v>1</v>
      </c>
      <c r="C54" s="13" t="s">
        <v>122</v>
      </c>
      <c r="D54" s="13" t="s">
        <v>7</v>
      </c>
      <c r="E54" s="13" t="s">
        <v>10</v>
      </c>
      <c r="F54" s="13" t="s">
        <v>7</v>
      </c>
      <c r="G54" s="13" t="s">
        <v>1</v>
      </c>
      <c r="H54" s="13" t="s">
        <v>10</v>
      </c>
      <c r="I54" s="28" t="s">
        <v>93</v>
      </c>
      <c r="J54" s="15">
        <f t="shared" si="4"/>
        <v>2360296.41</v>
      </c>
      <c r="K54" s="15">
        <f t="shared" si="4"/>
        <v>2360296.41</v>
      </c>
      <c r="L54" s="15">
        <f t="shared" si="1"/>
        <v>100</v>
      </c>
    </row>
    <row r="55" spans="1:12" ht="33.75" customHeight="1">
      <c r="A55" s="13" t="s">
        <v>90</v>
      </c>
      <c r="B55" s="31">
        <v>1</v>
      </c>
      <c r="C55" s="13" t="s">
        <v>122</v>
      </c>
      <c r="D55" s="13" t="s">
        <v>2</v>
      </c>
      <c r="E55" s="13" t="s">
        <v>10</v>
      </c>
      <c r="F55" s="13" t="s">
        <v>2</v>
      </c>
      <c r="G55" s="13" t="s">
        <v>1</v>
      </c>
      <c r="H55" s="13" t="s">
        <v>21</v>
      </c>
      <c r="I55" s="28" t="s">
        <v>160</v>
      </c>
      <c r="J55" s="15">
        <f>J56+J57</f>
        <v>2360296.41</v>
      </c>
      <c r="K55" s="15">
        <f>K56+K57</f>
        <v>2360296.41</v>
      </c>
      <c r="L55" s="15">
        <f t="shared" si="1"/>
        <v>100</v>
      </c>
    </row>
    <row r="56" spans="1:12" ht="38.25" customHeight="1">
      <c r="A56" s="13" t="s">
        <v>90</v>
      </c>
      <c r="B56" s="31">
        <v>1</v>
      </c>
      <c r="C56" s="13" t="s">
        <v>122</v>
      </c>
      <c r="D56" s="13" t="s">
        <v>2</v>
      </c>
      <c r="E56" s="13" t="s">
        <v>95</v>
      </c>
      <c r="F56" s="13" t="s">
        <v>2</v>
      </c>
      <c r="G56" s="13" t="s">
        <v>1</v>
      </c>
      <c r="H56" s="13" t="s">
        <v>21</v>
      </c>
      <c r="I56" s="28" t="s">
        <v>92</v>
      </c>
      <c r="J56" s="15">
        <v>283450.52</v>
      </c>
      <c r="K56" s="15">
        <v>283450.52</v>
      </c>
      <c r="L56" s="15">
        <f t="shared" si="1"/>
        <v>100</v>
      </c>
    </row>
    <row r="57" spans="1:12" ht="33.75" customHeight="1">
      <c r="A57" s="13" t="s">
        <v>90</v>
      </c>
      <c r="B57" s="31">
        <v>1</v>
      </c>
      <c r="C57" s="13" t="s">
        <v>122</v>
      </c>
      <c r="D57" s="13" t="s">
        <v>2</v>
      </c>
      <c r="E57" s="13" t="s">
        <v>131</v>
      </c>
      <c r="F57" s="13" t="s">
        <v>2</v>
      </c>
      <c r="G57" s="13" t="s">
        <v>1</v>
      </c>
      <c r="H57" s="13" t="s">
        <v>21</v>
      </c>
      <c r="I57" s="28" t="s">
        <v>161</v>
      </c>
      <c r="J57" s="15">
        <f>J58+J59</f>
        <v>2076845.89</v>
      </c>
      <c r="K57" s="15">
        <f>K58+K59</f>
        <v>2076845.89</v>
      </c>
      <c r="L57" s="15">
        <f t="shared" si="1"/>
        <v>100</v>
      </c>
    </row>
    <row r="58" spans="1:12" ht="24" customHeight="1">
      <c r="A58" s="13" t="s">
        <v>90</v>
      </c>
      <c r="B58" s="31">
        <v>1</v>
      </c>
      <c r="C58" s="13" t="s">
        <v>122</v>
      </c>
      <c r="D58" s="13" t="s">
        <v>2</v>
      </c>
      <c r="E58" s="13" t="s">
        <v>162</v>
      </c>
      <c r="F58" s="13" t="s">
        <v>2</v>
      </c>
      <c r="G58" s="13" t="s">
        <v>1</v>
      </c>
      <c r="H58" s="13" t="s">
        <v>21</v>
      </c>
      <c r="I58" s="28" t="s">
        <v>91</v>
      </c>
      <c r="J58" s="15">
        <v>307590.90999999997</v>
      </c>
      <c r="K58" s="15">
        <v>307590.90999999997</v>
      </c>
      <c r="L58" s="15">
        <f t="shared" si="1"/>
        <v>100</v>
      </c>
    </row>
    <row r="59" spans="1:12" ht="33.75" customHeight="1">
      <c r="A59" s="13" t="s">
        <v>90</v>
      </c>
      <c r="B59" s="31">
        <v>1</v>
      </c>
      <c r="C59" s="13" t="s">
        <v>122</v>
      </c>
      <c r="D59" s="13" t="s">
        <v>2</v>
      </c>
      <c r="E59" s="13">
        <v>42</v>
      </c>
      <c r="F59" s="13" t="s">
        <v>2</v>
      </c>
      <c r="G59" s="13" t="s">
        <v>1</v>
      </c>
      <c r="H59" s="13" t="s">
        <v>21</v>
      </c>
      <c r="I59" s="28" t="s">
        <v>236</v>
      </c>
      <c r="J59" s="15">
        <v>1769254.98</v>
      </c>
      <c r="K59" s="15">
        <v>1769254.98</v>
      </c>
      <c r="L59" s="15">
        <f t="shared" si="1"/>
        <v>100</v>
      </c>
    </row>
    <row r="60" spans="1:12" s="17" customFormat="1" ht="36" customHeight="1">
      <c r="A60" s="12" t="s">
        <v>69</v>
      </c>
      <c r="B60" s="31"/>
      <c r="C60" s="13"/>
      <c r="D60" s="13"/>
      <c r="E60" s="13"/>
      <c r="F60" s="13"/>
      <c r="G60" s="13"/>
      <c r="H60" s="13"/>
      <c r="I60" s="18" t="s">
        <v>85</v>
      </c>
      <c r="J60" s="23">
        <f>J61</f>
        <v>236337003.90999997</v>
      </c>
      <c r="K60" s="23">
        <f>K61</f>
        <v>236397806.10999995</v>
      </c>
      <c r="L60" s="23">
        <f t="shared" si="1"/>
        <v>100.02572690649119</v>
      </c>
    </row>
    <row r="61" spans="1:12" ht="21" customHeight="1">
      <c r="A61" s="13" t="s">
        <v>69</v>
      </c>
      <c r="B61" s="31">
        <v>1</v>
      </c>
      <c r="C61" s="13" t="s">
        <v>7</v>
      </c>
      <c r="D61" s="13" t="s">
        <v>7</v>
      </c>
      <c r="E61" s="13" t="s">
        <v>10</v>
      </c>
      <c r="F61" s="13" t="s">
        <v>7</v>
      </c>
      <c r="G61" s="13" t="s">
        <v>1</v>
      </c>
      <c r="H61" s="13" t="s">
        <v>10</v>
      </c>
      <c r="I61" s="28" t="s">
        <v>12</v>
      </c>
      <c r="J61" s="15">
        <f>J62+J82+J94+J72</f>
        <v>236337003.90999997</v>
      </c>
      <c r="K61" s="15">
        <f>K62+K82+K94+K72</f>
        <v>236397806.10999995</v>
      </c>
      <c r="L61" s="15">
        <f t="shared" si="1"/>
        <v>100.02572690649119</v>
      </c>
    </row>
    <row r="62" spans="1:12" ht="18.75" customHeight="1">
      <c r="A62" s="13" t="s">
        <v>69</v>
      </c>
      <c r="B62" s="31">
        <v>1</v>
      </c>
      <c r="C62" s="13" t="s">
        <v>2</v>
      </c>
      <c r="D62" s="13" t="s">
        <v>7</v>
      </c>
      <c r="E62" s="13" t="s">
        <v>10</v>
      </c>
      <c r="F62" s="13" t="s">
        <v>7</v>
      </c>
      <c r="G62" s="13" t="s">
        <v>1</v>
      </c>
      <c r="H62" s="13" t="s">
        <v>10</v>
      </c>
      <c r="I62" s="28" t="s">
        <v>84</v>
      </c>
      <c r="J62" s="15">
        <f>J63</f>
        <v>222120304.19999999</v>
      </c>
      <c r="K62" s="15">
        <f>K63</f>
        <v>222133988.13999999</v>
      </c>
      <c r="L62" s="15">
        <f t="shared" ref="L62:L122" si="5">K62/J62*100</f>
        <v>100.00616059844202</v>
      </c>
    </row>
    <row r="63" spans="1:12" ht="16.5" customHeight="1">
      <c r="A63" s="13">
        <v>182</v>
      </c>
      <c r="B63" s="31">
        <v>1</v>
      </c>
      <c r="C63" s="13" t="s">
        <v>2</v>
      </c>
      <c r="D63" s="13" t="s">
        <v>73</v>
      </c>
      <c r="E63" s="13" t="s">
        <v>10</v>
      </c>
      <c r="F63" s="13" t="s">
        <v>2</v>
      </c>
      <c r="G63" s="13" t="s">
        <v>1</v>
      </c>
      <c r="H63" s="13" t="s">
        <v>70</v>
      </c>
      <c r="I63" s="28" t="s">
        <v>165</v>
      </c>
      <c r="J63" s="15">
        <f>J64+J65+J66+J67+J68+J69+J70+J71</f>
        <v>222120304.19999999</v>
      </c>
      <c r="K63" s="15">
        <f>K64+K65+K66+K67+K68+K69+K70+K71</f>
        <v>222133988.13999999</v>
      </c>
      <c r="L63" s="15">
        <f t="shared" si="5"/>
        <v>100.00616059844202</v>
      </c>
    </row>
    <row r="64" spans="1:12" ht="99" customHeight="1">
      <c r="A64" s="13" t="s">
        <v>69</v>
      </c>
      <c r="B64" s="31">
        <v>1</v>
      </c>
      <c r="C64" s="13" t="s">
        <v>2</v>
      </c>
      <c r="D64" s="13" t="s">
        <v>73</v>
      </c>
      <c r="E64" s="13" t="s">
        <v>95</v>
      </c>
      <c r="F64" s="13" t="s">
        <v>2</v>
      </c>
      <c r="G64" s="13" t="s">
        <v>1</v>
      </c>
      <c r="H64" s="13" t="s">
        <v>70</v>
      </c>
      <c r="I64" s="28" t="s">
        <v>83</v>
      </c>
      <c r="J64" s="15">
        <v>211138249.18000001</v>
      </c>
      <c r="K64" s="15">
        <v>211148079.31</v>
      </c>
      <c r="L64" s="15">
        <f t="shared" si="5"/>
        <v>100.00465577887387</v>
      </c>
    </row>
    <row r="65" spans="1:12" ht="144.75" customHeight="1">
      <c r="A65" s="13" t="s">
        <v>69</v>
      </c>
      <c r="B65" s="31">
        <v>1</v>
      </c>
      <c r="C65" s="13" t="s">
        <v>2</v>
      </c>
      <c r="D65" s="13" t="s">
        <v>73</v>
      </c>
      <c r="E65" s="13" t="s">
        <v>118</v>
      </c>
      <c r="F65" s="13" t="s">
        <v>2</v>
      </c>
      <c r="G65" s="13" t="s">
        <v>1</v>
      </c>
      <c r="H65" s="13" t="s">
        <v>70</v>
      </c>
      <c r="I65" s="28" t="s">
        <v>82</v>
      </c>
      <c r="J65" s="15">
        <v>443880.29</v>
      </c>
      <c r="K65" s="15">
        <v>443880.29</v>
      </c>
      <c r="L65" s="15">
        <f t="shared" si="5"/>
        <v>100</v>
      </c>
    </row>
    <row r="66" spans="1:12" ht="66.75" customHeight="1">
      <c r="A66" s="13" t="s">
        <v>69</v>
      </c>
      <c r="B66" s="31">
        <v>1</v>
      </c>
      <c r="C66" s="13" t="s">
        <v>2</v>
      </c>
      <c r="D66" s="13" t="s">
        <v>73</v>
      </c>
      <c r="E66" s="13" t="s">
        <v>130</v>
      </c>
      <c r="F66" s="13" t="s">
        <v>2</v>
      </c>
      <c r="G66" s="13" t="s">
        <v>1</v>
      </c>
      <c r="H66" s="13" t="s">
        <v>70</v>
      </c>
      <c r="I66" s="28" t="s">
        <v>81</v>
      </c>
      <c r="J66" s="15">
        <v>3656734.99</v>
      </c>
      <c r="K66" s="15">
        <v>3660588.8</v>
      </c>
      <c r="L66" s="15">
        <f t="shared" si="5"/>
        <v>100.10538937086058</v>
      </c>
    </row>
    <row r="67" spans="1:12" ht="115.5" customHeight="1">
      <c r="A67" s="13" t="s">
        <v>69</v>
      </c>
      <c r="B67" s="31">
        <v>1</v>
      </c>
      <c r="C67" s="13" t="s">
        <v>2</v>
      </c>
      <c r="D67" s="13" t="s">
        <v>73</v>
      </c>
      <c r="E67" s="13" t="s">
        <v>131</v>
      </c>
      <c r="F67" s="13" t="s">
        <v>2</v>
      </c>
      <c r="G67" s="13" t="s">
        <v>1</v>
      </c>
      <c r="H67" s="13" t="s">
        <v>70</v>
      </c>
      <c r="I67" s="28" t="s">
        <v>80</v>
      </c>
      <c r="J67" s="15">
        <v>77593</v>
      </c>
      <c r="K67" s="15">
        <v>77593</v>
      </c>
      <c r="L67" s="15">
        <f t="shared" si="5"/>
        <v>100</v>
      </c>
    </row>
    <row r="68" spans="1:12" ht="129" customHeight="1">
      <c r="A68" s="13" t="s">
        <v>69</v>
      </c>
      <c r="B68" s="31">
        <v>1</v>
      </c>
      <c r="C68" s="13" t="s">
        <v>2</v>
      </c>
      <c r="D68" s="13" t="s">
        <v>73</v>
      </c>
      <c r="E68" s="13">
        <v>80</v>
      </c>
      <c r="F68" s="13" t="s">
        <v>2</v>
      </c>
      <c r="G68" s="13" t="s">
        <v>1</v>
      </c>
      <c r="H68" s="13" t="s">
        <v>70</v>
      </c>
      <c r="I68" s="28" t="s">
        <v>237</v>
      </c>
      <c r="J68" s="15">
        <v>727095.66</v>
      </c>
      <c r="K68" s="15">
        <v>727095.66</v>
      </c>
      <c r="L68" s="15">
        <f t="shared" si="5"/>
        <v>100</v>
      </c>
    </row>
    <row r="69" spans="1:12" ht="148.9" customHeight="1">
      <c r="A69" s="13" t="s">
        <v>69</v>
      </c>
      <c r="B69" s="31">
        <v>1</v>
      </c>
      <c r="C69" s="13" t="s">
        <v>2</v>
      </c>
      <c r="D69" s="13" t="s">
        <v>73</v>
      </c>
      <c r="E69" s="13">
        <v>100</v>
      </c>
      <c r="F69" s="13" t="s">
        <v>2</v>
      </c>
      <c r="G69" s="13" t="s">
        <v>1</v>
      </c>
      <c r="H69" s="13" t="s">
        <v>70</v>
      </c>
      <c r="I69" s="28" t="s">
        <v>254</v>
      </c>
      <c r="J69" s="15">
        <v>-13434.96</v>
      </c>
      <c r="K69" s="15">
        <v>-13434.96</v>
      </c>
      <c r="L69" s="15">
        <f t="shared" si="5"/>
        <v>100</v>
      </c>
    </row>
    <row r="70" spans="1:12" ht="97.9" customHeight="1">
      <c r="A70" s="13" t="s">
        <v>69</v>
      </c>
      <c r="B70" s="31">
        <v>1</v>
      </c>
      <c r="C70" s="13" t="s">
        <v>2</v>
      </c>
      <c r="D70" s="13" t="s">
        <v>73</v>
      </c>
      <c r="E70" s="13">
        <v>130</v>
      </c>
      <c r="F70" s="13" t="s">
        <v>2</v>
      </c>
      <c r="G70" s="13" t="s">
        <v>1</v>
      </c>
      <c r="H70" s="13" t="s">
        <v>70</v>
      </c>
      <c r="I70" s="28" t="s">
        <v>255</v>
      </c>
      <c r="J70" s="15">
        <v>3800882.92</v>
      </c>
      <c r="K70" s="15">
        <v>3800882.92</v>
      </c>
      <c r="L70" s="15">
        <f t="shared" si="5"/>
        <v>100</v>
      </c>
    </row>
    <row r="71" spans="1:12" ht="102" customHeight="1">
      <c r="A71" s="13" t="s">
        <v>69</v>
      </c>
      <c r="B71" s="31">
        <v>1</v>
      </c>
      <c r="C71" s="13" t="s">
        <v>2</v>
      </c>
      <c r="D71" s="13" t="s">
        <v>73</v>
      </c>
      <c r="E71" s="13">
        <v>140</v>
      </c>
      <c r="F71" s="13" t="s">
        <v>2</v>
      </c>
      <c r="G71" s="13" t="s">
        <v>1</v>
      </c>
      <c r="H71" s="13" t="s">
        <v>70</v>
      </c>
      <c r="I71" s="28" t="s">
        <v>256</v>
      </c>
      <c r="J71" s="15">
        <v>2289303.12</v>
      </c>
      <c r="K71" s="15">
        <v>2289303.12</v>
      </c>
      <c r="L71" s="15">
        <f t="shared" si="5"/>
        <v>100</v>
      </c>
    </row>
    <row r="72" spans="1:12" ht="55.5" customHeight="1">
      <c r="A72" s="13" t="s">
        <v>69</v>
      </c>
      <c r="B72" s="31">
        <v>1</v>
      </c>
      <c r="C72" s="13" t="s">
        <v>116</v>
      </c>
      <c r="D72" s="13" t="s">
        <v>7</v>
      </c>
      <c r="E72" s="13" t="s">
        <v>10</v>
      </c>
      <c r="F72" s="13" t="s">
        <v>7</v>
      </c>
      <c r="G72" s="13" t="s">
        <v>1</v>
      </c>
      <c r="H72" s="13" t="s">
        <v>10</v>
      </c>
      <c r="I72" s="28" t="s">
        <v>89</v>
      </c>
      <c r="J72" s="15">
        <f>J73</f>
        <v>2358390</v>
      </c>
      <c r="K72" s="15">
        <f>K73</f>
        <v>2405508.2599999998</v>
      </c>
      <c r="L72" s="15">
        <f t="shared" ref="L72:L81" si="6">K72/J72*100</f>
        <v>101.99789941443103</v>
      </c>
    </row>
    <row r="73" spans="1:12" ht="52.5" customHeight="1">
      <c r="A73" s="13" t="s">
        <v>69</v>
      </c>
      <c r="B73" s="31">
        <v>1</v>
      </c>
      <c r="C73" s="13" t="s">
        <v>116</v>
      </c>
      <c r="D73" s="13" t="s">
        <v>73</v>
      </c>
      <c r="E73" s="13" t="s">
        <v>10</v>
      </c>
      <c r="F73" s="13" t="s">
        <v>2</v>
      </c>
      <c r="G73" s="13" t="s">
        <v>1</v>
      </c>
      <c r="H73" s="13" t="s">
        <v>70</v>
      </c>
      <c r="I73" s="28" t="s">
        <v>163</v>
      </c>
      <c r="J73" s="15">
        <f>J74+J76+J78+J80</f>
        <v>2358390</v>
      </c>
      <c r="K73" s="15">
        <f>K74+K76+K78+K80</f>
        <v>2405508.2599999998</v>
      </c>
      <c r="L73" s="15">
        <f t="shared" si="6"/>
        <v>101.99789941443103</v>
      </c>
    </row>
    <row r="74" spans="1:12" ht="108" customHeight="1">
      <c r="A74" s="13" t="s">
        <v>69</v>
      </c>
      <c r="B74" s="31">
        <v>1</v>
      </c>
      <c r="C74" s="13" t="s">
        <v>116</v>
      </c>
      <c r="D74" s="13" t="s">
        <v>73</v>
      </c>
      <c r="E74" s="13" t="s">
        <v>124</v>
      </c>
      <c r="F74" s="13" t="s">
        <v>2</v>
      </c>
      <c r="G74" s="13" t="s">
        <v>1</v>
      </c>
      <c r="H74" s="13" t="s">
        <v>70</v>
      </c>
      <c r="I74" s="29" t="s">
        <v>164</v>
      </c>
      <c r="J74" s="15">
        <f>J75</f>
        <v>1219000</v>
      </c>
      <c r="K74" s="15">
        <f>K75</f>
        <v>1242771.51</v>
      </c>
      <c r="L74" s="15">
        <f t="shared" si="6"/>
        <v>101.95008285479901</v>
      </c>
    </row>
    <row r="75" spans="1:12" ht="163.5" customHeight="1">
      <c r="A75" s="13" t="s">
        <v>69</v>
      </c>
      <c r="B75" s="31">
        <v>1</v>
      </c>
      <c r="C75" s="13" t="s">
        <v>116</v>
      </c>
      <c r="D75" s="13" t="s">
        <v>73</v>
      </c>
      <c r="E75" s="13" t="s">
        <v>119</v>
      </c>
      <c r="F75" s="13" t="s">
        <v>2</v>
      </c>
      <c r="G75" s="13" t="s">
        <v>1</v>
      </c>
      <c r="H75" s="13" t="s">
        <v>70</v>
      </c>
      <c r="I75" s="30" t="s">
        <v>257</v>
      </c>
      <c r="J75" s="15">
        <v>1219000</v>
      </c>
      <c r="K75" s="15">
        <v>1242771.51</v>
      </c>
      <c r="L75" s="15">
        <f t="shared" si="6"/>
        <v>101.95008285479901</v>
      </c>
    </row>
    <row r="76" spans="1:12" ht="116.25" customHeight="1">
      <c r="A76" s="13" t="s">
        <v>69</v>
      </c>
      <c r="B76" s="31">
        <v>1</v>
      </c>
      <c r="C76" s="13" t="s">
        <v>116</v>
      </c>
      <c r="D76" s="13" t="s">
        <v>73</v>
      </c>
      <c r="E76" s="13" t="s">
        <v>120</v>
      </c>
      <c r="F76" s="13" t="s">
        <v>2</v>
      </c>
      <c r="G76" s="13" t="s">
        <v>1</v>
      </c>
      <c r="H76" s="13" t="s">
        <v>70</v>
      </c>
      <c r="I76" s="28" t="s">
        <v>88</v>
      </c>
      <c r="J76" s="15">
        <f>J77</f>
        <v>5670</v>
      </c>
      <c r="K76" s="15">
        <f>K77</f>
        <v>7180.57</v>
      </c>
      <c r="L76" s="15">
        <f t="shared" si="6"/>
        <v>126.64144620811287</v>
      </c>
    </row>
    <row r="77" spans="1:12" ht="183.75" customHeight="1">
      <c r="A77" s="13" t="s">
        <v>69</v>
      </c>
      <c r="B77" s="31">
        <v>1</v>
      </c>
      <c r="C77" s="13" t="s">
        <v>116</v>
      </c>
      <c r="D77" s="13" t="s">
        <v>73</v>
      </c>
      <c r="E77" s="13" t="s">
        <v>121</v>
      </c>
      <c r="F77" s="13" t="s">
        <v>2</v>
      </c>
      <c r="G77" s="13" t="s">
        <v>1</v>
      </c>
      <c r="H77" s="13" t="s">
        <v>70</v>
      </c>
      <c r="I77" s="28" t="s">
        <v>258</v>
      </c>
      <c r="J77" s="15">
        <v>5670</v>
      </c>
      <c r="K77" s="15">
        <v>7180.57</v>
      </c>
      <c r="L77" s="15">
        <f t="shared" si="6"/>
        <v>126.64144620811287</v>
      </c>
    </row>
    <row r="78" spans="1:12" ht="99.75" customHeight="1">
      <c r="A78" s="13" t="s">
        <v>69</v>
      </c>
      <c r="B78" s="31">
        <v>1</v>
      </c>
      <c r="C78" s="13" t="s">
        <v>116</v>
      </c>
      <c r="D78" s="13" t="s">
        <v>73</v>
      </c>
      <c r="E78" s="13" t="s">
        <v>125</v>
      </c>
      <c r="F78" s="13" t="s">
        <v>2</v>
      </c>
      <c r="G78" s="13" t="s">
        <v>1</v>
      </c>
      <c r="H78" s="13" t="s">
        <v>70</v>
      </c>
      <c r="I78" s="28" t="s">
        <v>87</v>
      </c>
      <c r="J78" s="15">
        <f>J79</f>
        <v>1298270</v>
      </c>
      <c r="K78" s="15">
        <f>K79</f>
        <v>1290830.18</v>
      </c>
      <c r="L78" s="15">
        <f t="shared" si="6"/>
        <v>99.426943547952277</v>
      </c>
    </row>
    <row r="79" spans="1:12" ht="161.25" customHeight="1">
      <c r="A79" s="13" t="s">
        <v>69</v>
      </c>
      <c r="B79" s="31">
        <v>1</v>
      </c>
      <c r="C79" s="13" t="s">
        <v>116</v>
      </c>
      <c r="D79" s="13" t="s">
        <v>73</v>
      </c>
      <c r="E79" s="13" t="s">
        <v>126</v>
      </c>
      <c r="F79" s="13" t="s">
        <v>2</v>
      </c>
      <c r="G79" s="13" t="s">
        <v>1</v>
      </c>
      <c r="H79" s="13" t="s">
        <v>70</v>
      </c>
      <c r="I79" s="28" t="s">
        <v>259</v>
      </c>
      <c r="J79" s="15">
        <v>1298270</v>
      </c>
      <c r="K79" s="15">
        <v>1290830.18</v>
      </c>
      <c r="L79" s="15">
        <f t="shared" si="6"/>
        <v>99.426943547952277</v>
      </c>
    </row>
    <row r="80" spans="1:12" ht="102" customHeight="1">
      <c r="A80" s="13" t="s">
        <v>69</v>
      </c>
      <c r="B80" s="31">
        <v>1</v>
      </c>
      <c r="C80" s="13" t="s">
        <v>116</v>
      </c>
      <c r="D80" s="13" t="s">
        <v>73</v>
      </c>
      <c r="E80" s="13" t="s">
        <v>127</v>
      </c>
      <c r="F80" s="13" t="s">
        <v>2</v>
      </c>
      <c r="G80" s="13" t="s">
        <v>1</v>
      </c>
      <c r="H80" s="13" t="s">
        <v>70</v>
      </c>
      <c r="I80" s="28" t="s">
        <v>86</v>
      </c>
      <c r="J80" s="14">
        <f>J81</f>
        <v>-164550</v>
      </c>
      <c r="K80" s="14">
        <f>K81</f>
        <v>-135274</v>
      </c>
      <c r="L80" s="15">
        <f t="shared" si="6"/>
        <v>82.208447280461854</v>
      </c>
    </row>
    <row r="81" spans="1:12" ht="161.25" customHeight="1">
      <c r="A81" s="13" t="s">
        <v>69</v>
      </c>
      <c r="B81" s="31">
        <v>1</v>
      </c>
      <c r="C81" s="13" t="s">
        <v>116</v>
      </c>
      <c r="D81" s="13" t="s">
        <v>73</v>
      </c>
      <c r="E81" s="13" t="s">
        <v>128</v>
      </c>
      <c r="F81" s="13" t="s">
        <v>2</v>
      </c>
      <c r="G81" s="13" t="s">
        <v>1</v>
      </c>
      <c r="H81" s="13" t="s">
        <v>70</v>
      </c>
      <c r="I81" s="28" t="s">
        <v>260</v>
      </c>
      <c r="J81" s="14">
        <v>-164550</v>
      </c>
      <c r="K81" s="14">
        <v>-135274</v>
      </c>
      <c r="L81" s="15">
        <f t="shared" si="6"/>
        <v>82.208447280461854</v>
      </c>
    </row>
    <row r="82" spans="1:12" ht="20.25" customHeight="1">
      <c r="A82" s="13" t="s">
        <v>69</v>
      </c>
      <c r="B82" s="31">
        <v>1</v>
      </c>
      <c r="C82" s="13" t="s">
        <v>26</v>
      </c>
      <c r="D82" s="13" t="s">
        <v>7</v>
      </c>
      <c r="E82" s="13" t="s">
        <v>10</v>
      </c>
      <c r="F82" s="13" t="s">
        <v>7</v>
      </c>
      <c r="G82" s="13" t="s">
        <v>1</v>
      </c>
      <c r="H82" s="13" t="s">
        <v>10</v>
      </c>
      <c r="I82" s="28" t="s">
        <v>79</v>
      </c>
      <c r="J82" s="15">
        <f>J83+J88+J90+J92</f>
        <v>8423980.6400000006</v>
      </c>
      <c r="K82" s="15">
        <f>K83+K88+K90+K92</f>
        <v>8423980.6400000006</v>
      </c>
      <c r="L82" s="15">
        <f t="shared" si="5"/>
        <v>100</v>
      </c>
    </row>
    <row r="83" spans="1:12" ht="34.5" customHeight="1">
      <c r="A83" s="13">
        <v>182</v>
      </c>
      <c r="B83" s="31">
        <v>1</v>
      </c>
      <c r="C83" s="13" t="s">
        <v>26</v>
      </c>
      <c r="D83" s="13" t="s">
        <v>2</v>
      </c>
      <c r="E83" s="13" t="s">
        <v>10</v>
      </c>
      <c r="F83" s="13" t="s">
        <v>7</v>
      </c>
      <c r="G83" s="13" t="s">
        <v>1</v>
      </c>
      <c r="H83" s="13" t="s">
        <v>70</v>
      </c>
      <c r="I83" s="28" t="s">
        <v>166</v>
      </c>
      <c r="J83" s="15">
        <f>J84+J86</f>
        <v>4354050.03</v>
      </c>
      <c r="K83" s="15">
        <f>K84+K86</f>
        <v>4354050.03</v>
      </c>
      <c r="L83" s="15">
        <f t="shared" si="5"/>
        <v>100</v>
      </c>
    </row>
    <row r="84" spans="1:12" ht="48.75" customHeight="1">
      <c r="A84" s="13">
        <v>182</v>
      </c>
      <c r="B84" s="31">
        <v>1</v>
      </c>
      <c r="C84" s="13" t="s">
        <v>26</v>
      </c>
      <c r="D84" s="13" t="s">
        <v>2</v>
      </c>
      <c r="E84" s="13" t="s">
        <v>95</v>
      </c>
      <c r="F84" s="13" t="s">
        <v>2</v>
      </c>
      <c r="G84" s="13" t="s">
        <v>1</v>
      </c>
      <c r="H84" s="13" t="s">
        <v>70</v>
      </c>
      <c r="I84" s="28" t="s">
        <v>78</v>
      </c>
      <c r="J84" s="15">
        <f>J85</f>
        <v>1695579.79</v>
      </c>
      <c r="K84" s="15">
        <f>K85</f>
        <v>1695579.79</v>
      </c>
      <c r="L84" s="15">
        <f t="shared" si="5"/>
        <v>100</v>
      </c>
    </row>
    <row r="85" spans="1:12" ht="52.5" customHeight="1">
      <c r="A85" s="13" t="s">
        <v>69</v>
      </c>
      <c r="B85" s="31">
        <v>1</v>
      </c>
      <c r="C85" s="13" t="s">
        <v>26</v>
      </c>
      <c r="D85" s="13" t="s">
        <v>2</v>
      </c>
      <c r="E85" s="13" t="s">
        <v>132</v>
      </c>
      <c r="F85" s="13" t="s">
        <v>2</v>
      </c>
      <c r="G85" s="13" t="s">
        <v>1</v>
      </c>
      <c r="H85" s="13" t="s">
        <v>70</v>
      </c>
      <c r="I85" s="28" t="s">
        <v>78</v>
      </c>
      <c r="J85" s="15">
        <v>1695579.79</v>
      </c>
      <c r="K85" s="15">
        <v>1695579.79</v>
      </c>
      <c r="L85" s="15">
        <f t="shared" si="5"/>
        <v>100</v>
      </c>
    </row>
    <row r="86" spans="1:12" ht="52.15" customHeight="1">
      <c r="A86" s="13">
        <v>182</v>
      </c>
      <c r="B86" s="31">
        <v>1</v>
      </c>
      <c r="C86" s="13" t="s">
        <v>26</v>
      </c>
      <c r="D86" s="13" t="s">
        <v>2</v>
      </c>
      <c r="E86" s="13" t="s">
        <v>118</v>
      </c>
      <c r="F86" s="13" t="s">
        <v>2</v>
      </c>
      <c r="G86" s="13" t="s">
        <v>1</v>
      </c>
      <c r="H86" s="13" t="s">
        <v>70</v>
      </c>
      <c r="I86" s="28" t="s">
        <v>167</v>
      </c>
      <c r="J86" s="15">
        <f>J87</f>
        <v>2658470.2400000002</v>
      </c>
      <c r="K86" s="15">
        <f>K87</f>
        <v>2658470.2400000002</v>
      </c>
      <c r="L86" s="15">
        <f t="shared" si="5"/>
        <v>100</v>
      </c>
    </row>
    <row r="87" spans="1:12" ht="99" customHeight="1">
      <c r="A87" s="13" t="s">
        <v>69</v>
      </c>
      <c r="B87" s="31">
        <v>1</v>
      </c>
      <c r="C87" s="13" t="s">
        <v>26</v>
      </c>
      <c r="D87" s="13" t="s">
        <v>2</v>
      </c>
      <c r="E87" s="13" t="s">
        <v>133</v>
      </c>
      <c r="F87" s="13" t="s">
        <v>2</v>
      </c>
      <c r="G87" s="13" t="s">
        <v>1</v>
      </c>
      <c r="H87" s="13" t="s">
        <v>70</v>
      </c>
      <c r="I87" s="28" t="s">
        <v>77</v>
      </c>
      <c r="J87" s="15">
        <v>2658470.2400000002</v>
      </c>
      <c r="K87" s="15">
        <v>2658470.2400000002</v>
      </c>
      <c r="L87" s="15">
        <f t="shared" si="5"/>
        <v>100</v>
      </c>
    </row>
    <row r="88" spans="1:12" ht="36" customHeight="1">
      <c r="A88" s="13">
        <v>182</v>
      </c>
      <c r="B88" s="31">
        <v>1</v>
      </c>
      <c r="C88" s="13" t="s">
        <v>26</v>
      </c>
      <c r="D88" s="13" t="s">
        <v>73</v>
      </c>
      <c r="E88" s="13" t="s">
        <v>10</v>
      </c>
      <c r="F88" s="13" t="s">
        <v>73</v>
      </c>
      <c r="G88" s="13" t="s">
        <v>1</v>
      </c>
      <c r="H88" s="13" t="s">
        <v>70</v>
      </c>
      <c r="I88" s="28" t="s">
        <v>76</v>
      </c>
      <c r="J88" s="15">
        <f>J89</f>
        <v>6887.84</v>
      </c>
      <c r="K88" s="15">
        <f>K89</f>
        <v>6887.84</v>
      </c>
      <c r="L88" s="15">
        <f t="shared" si="5"/>
        <v>100</v>
      </c>
    </row>
    <row r="89" spans="1:12" ht="36" customHeight="1">
      <c r="A89" s="13" t="s">
        <v>69</v>
      </c>
      <c r="B89" s="31">
        <v>1</v>
      </c>
      <c r="C89" s="13" t="s">
        <v>26</v>
      </c>
      <c r="D89" s="13" t="s">
        <v>73</v>
      </c>
      <c r="E89" s="13" t="s">
        <v>95</v>
      </c>
      <c r="F89" s="13" t="s">
        <v>73</v>
      </c>
      <c r="G89" s="13" t="s">
        <v>1</v>
      </c>
      <c r="H89" s="13" t="s">
        <v>70</v>
      </c>
      <c r="I89" s="28" t="s">
        <v>76</v>
      </c>
      <c r="J89" s="15">
        <v>6887.84</v>
      </c>
      <c r="K89" s="15">
        <v>6887.84</v>
      </c>
      <c r="L89" s="15">
        <f t="shared" si="5"/>
        <v>100</v>
      </c>
    </row>
    <row r="90" spans="1:12" ht="27.75" customHeight="1">
      <c r="A90" s="13">
        <v>182</v>
      </c>
      <c r="B90" s="31" t="s">
        <v>123</v>
      </c>
      <c r="C90" s="13" t="s">
        <v>26</v>
      </c>
      <c r="D90" s="13" t="s">
        <v>116</v>
      </c>
      <c r="E90" s="13" t="s">
        <v>10</v>
      </c>
      <c r="F90" s="13" t="s">
        <v>2</v>
      </c>
      <c r="G90" s="13" t="s">
        <v>1</v>
      </c>
      <c r="H90" s="13" t="s">
        <v>70</v>
      </c>
      <c r="I90" s="28" t="s">
        <v>75</v>
      </c>
      <c r="J90" s="15">
        <f>J91</f>
        <v>2323882.0299999998</v>
      </c>
      <c r="K90" s="15">
        <f>K91</f>
        <v>2323882.0299999998</v>
      </c>
      <c r="L90" s="15">
        <f t="shared" si="5"/>
        <v>100</v>
      </c>
    </row>
    <row r="91" spans="1:12" ht="18.75" customHeight="1">
      <c r="A91" s="13" t="s">
        <v>69</v>
      </c>
      <c r="B91" s="31" t="s">
        <v>123</v>
      </c>
      <c r="C91" s="13" t="s">
        <v>26</v>
      </c>
      <c r="D91" s="13" t="s">
        <v>116</v>
      </c>
      <c r="E91" s="13" t="s">
        <v>95</v>
      </c>
      <c r="F91" s="13" t="s">
        <v>2</v>
      </c>
      <c r="G91" s="13" t="s">
        <v>1</v>
      </c>
      <c r="H91" s="13" t="s">
        <v>70</v>
      </c>
      <c r="I91" s="28" t="s">
        <v>75</v>
      </c>
      <c r="J91" s="15">
        <v>2323882.0299999998</v>
      </c>
      <c r="K91" s="15">
        <v>2323882.0299999998</v>
      </c>
      <c r="L91" s="15">
        <f t="shared" si="5"/>
        <v>100</v>
      </c>
    </row>
    <row r="92" spans="1:12" ht="37.5" customHeight="1">
      <c r="A92" s="13">
        <v>182</v>
      </c>
      <c r="B92" s="31" t="s">
        <v>123</v>
      </c>
      <c r="C92" s="13" t="s">
        <v>26</v>
      </c>
      <c r="D92" s="13" t="s">
        <v>135</v>
      </c>
      <c r="E92" s="13" t="s">
        <v>10</v>
      </c>
      <c r="F92" s="13" t="s">
        <v>73</v>
      </c>
      <c r="G92" s="13" t="s">
        <v>1</v>
      </c>
      <c r="H92" s="13" t="s">
        <v>70</v>
      </c>
      <c r="I92" s="28" t="s">
        <v>168</v>
      </c>
      <c r="J92" s="15">
        <f>J93</f>
        <v>1739160.74</v>
      </c>
      <c r="K92" s="15">
        <f>K93</f>
        <v>1739160.74</v>
      </c>
      <c r="L92" s="15">
        <f t="shared" si="5"/>
        <v>100</v>
      </c>
    </row>
    <row r="93" spans="1:12" ht="72" customHeight="1">
      <c r="A93" s="13" t="s">
        <v>69</v>
      </c>
      <c r="B93" s="31" t="s">
        <v>123</v>
      </c>
      <c r="C93" s="13" t="s">
        <v>26</v>
      </c>
      <c r="D93" s="13" t="s">
        <v>135</v>
      </c>
      <c r="E93" s="13" t="s">
        <v>118</v>
      </c>
      <c r="F93" s="13" t="s">
        <v>73</v>
      </c>
      <c r="G93" s="13" t="s">
        <v>1</v>
      </c>
      <c r="H93" s="13" t="s">
        <v>70</v>
      </c>
      <c r="I93" s="28" t="s">
        <v>74</v>
      </c>
      <c r="J93" s="15">
        <v>1739160.74</v>
      </c>
      <c r="K93" s="15">
        <v>1739160.74</v>
      </c>
      <c r="L93" s="15">
        <f t="shared" si="5"/>
        <v>100</v>
      </c>
    </row>
    <row r="94" spans="1:12" ht="22.5" customHeight="1">
      <c r="A94" s="13" t="s">
        <v>69</v>
      </c>
      <c r="B94" s="31">
        <v>1</v>
      </c>
      <c r="C94" s="13" t="s">
        <v>134</v>
      </c>
      <c r="D94" s="13" t="s">
        <v>7</v>
      </c>
      <c r="E94" s="13" t="s">
        <v>10</v>
      </c>
      <c r="F94" s="13" t="s">
        <v>7</v>
      </c>
      <c r="G94" s="13" t="s">
        <v>1</v>
      </c>
      <c r="H94" s="13" t="s">
        <v>10</v>
      </c>
      <c r="I94" s="28" t="s">
        <v>72</v>
      </c>
      <c r="J94" s="15">
        <f>J95</f>
        <v>3434329.07</v>
      </c>
      <c r="K94" s="15">
        <f>K95</f>
        <v>3434329.07</v>
      </c>
      <c r="L94" s="15">
        <f t="shared" si="5"/>
        <v>100</v>
      </c>
    </row>
    <row r="95" spans="1:12" ht="59.25" customHeight="1">
      <c r="A95" s="13" t="s">
        <v>69</v>
      </c>
      <c r="B95" s="31">
        <v>1</v>
      </c>
      <c r="C95" s="13" t="s">
        <v>134</v>
      </c>
      <c r="D95" s="13" t="s">
        <v>116</v>
      </c>
      <c r="E95" s="13" t="s">
        <v>10</v>
      </c>
      <c r="F95" s="13" t="s">
        <v>2</v>
      </c>
      <c r="G95" s="13" t="s">
        <v>1</v>
      </c>
      <c r="H95" s="13" t="s">
        <v>70</v>
      </c>
      <c r="I95" s="28" t="s">
        <v>169</v>
      </c>
      <c r="J95" s="15">
        <f>J96</f>
        <v>3434329.07</v>
      </c>
      <c r="K95" s="15">
        <f>K96</f>
        <v>3434329.07</v>
      </c>
      <c r="L95" s="15">
        <f t="shared" si="5"/>
        <v>100</v>
      </c>
    </row>
    <row r="96" spans="1:12" ht="68.25" customHeight="1">
      <c r="A96" s="13" t="s">
        <v>69</v>
      </c>
      <c r="B96" s="31">
        <v>1</v>
      </c>
      <c r="C96" s="13" t="s">
        <v>134</v>
      </c>
      <c r="D96" s="13" t="s">
        <v>116</v>
      </c>
      <c r="E96" s="13" t="s">
        <v>95</v>
      </c>
      <c r="F96" s="13" t="s">
        <v>2</v>
      </c>
      <c r="G96" s="13" t="s">
        <v>1</v>
      </c>
      <c r="H96" s="13" t="s">
        <v>70</v>
      </c>
      <c r="I96" s="28" t="s">
        <v>71</v>
      </c>
      <c r="J96" s="15">
        <v>3434329.07</v>
      </c>
      <c r="K96" s="15">
        <v>3434329.07</v>
      </c>
      <c r="L96" s="15">
        <f t="shared" si="5"/>
        <v>100</v>
      </c>
    </row>
    <row r="97" spans="1:12" ht="33.75" customHeight="1">
      <c r="A97" s="12">
        <v>188</v>
      </c>
      <c r="B97" s="34"/>
      <c r="C97" s="12"/>
      <c r="D97" s="12"/>
      <c r="E97" s="12"/>
      <c r="F97" s="12"/>
      <c r="G97" s="12"/>
      <c r="H97" s="12"/>
      <c r="I97" s="18" t="s">
        <v>279</v>
      </c>
      <c r="J97" s="23">
        <f t="shared" ref="J97:K101" si="7">J98</f>
        <v>30000</v>
      </c>
      <c r="K97" s="23">
        <f t="shared" si="7"/>
        <v>0</v>
      </c>
      <c r="L97" s="23">
        <f t="shared" si="5"/>
        <v>0</v>
      </c>
    </row>
    <row r="98" spans="1:12" ht="28.5" customHeight="1">
      <c r="A98" s="13">
        <v>188</v>
      </c>
      <c r="B98" s="31">
        <v>1</v>
      </c>
      <c r="C98" s="13" t="s">
        <v>7</v>
      </c>
      <c r="D98" s="13" t="s">
        <v>7</v>
      </c>
      <c r="E98" s="13" t="s">
        <v>10</v>
      </c>
      <c r="F98" s="13" t="s">
        <v>7</v>
      </c>
      <c r="G98" s="13" t="s">
        <v>1</v>
      </c>
      <c r="H98" s="13" t="s">
        <v>10</v>
      </c>
      <c r="I98" s="28" t="s">
        <v>12</v>
      </c>
      <c r="J98" s="15">
        <f t="shared" si="7"/>
        <v>30000</v>
      </c>
      <c r="K98" s="15">
        <f t="shared" si="7"/>
        <v>0</v>
      </c>
      <c r="L98" s="15">
        <f t="shared" si="5"/>
        <v>0</v>
      </c>
    </row>
    <row r="99" spans="1:12" ht="33.75" customHeight="1">
      <c r="A99" s="13">
        <v>188</v>
      </c>
      <c r="B99" s="31">
        <v>1</v>
      </c>
      <c r="C99" s="13" t="s">
        <v>107</v>
      </c>
      <c r="D99" s="13" t="s">
        <v>7</v>
      </c>
      <c r="E99" s="13" t="s">
        <v>10</v>
      </c>
      <c r="F99" s="13" t="s">
        <v>7</v>
      </c>
      <c r="G99" s="13" t="s">
        <v>1</v>
      </c>
      <c r="H99" s="13" t="s">
        <v>10</v>
      </c>
      <c r="I99" s="28" t="s">
        <v>11</v>
      </c>
      <c r="J99" s="15">
        <f t="shared" si="7"/>
        <v>30000</v>
      </c>
      <c r="K99" s="15">
        <f t="shared" si="7"/>
        <v>0</v>
      </c>
      <c r="L99" s="15">
        <f t="shared" si="5"/>
        <v>0</v>
      </c>
    </row>
    <row r="100" spans="1:12" ht="35.25" customHeight="1">
      <c r="A100" s="31">
        <v>188</v>
      </c>
      <c r="B100" s="31" t="s">
        <v>123</v>
      </c>
      <c r="C100" s="31">
        <v>16</v>
      </c>
      <c r="D100" s="31">
        <v>10</v>
      </c>
      <c r="E100" s="31" t="s">
        <v>10</v>
      </c>
      <c r="F100" s="31" t="s">
        <v>7</v>
      </c>
      <c r="G100" s="31" t="s">
        <v>1</v>
      </c>
      <c r="H100" s="31">
        <v>140</v>
      </c>
      <c r="I100" s="28" t="s">
        <v>9</v>
      </c>
      <c r="J100" s="15">
        <f t="shared" si="7"/>
        <v>30000</v>
      </c>
      <c r="K100" s="15">
        <f t="shared" si="7"/>
        <v>0</v>
      </c>
      <c r="L100" s="15">
        <f t="shared" si="5"/>
        <v>0</v>
      </c>
    </row>
    <row r="101" spans="1:12" ht="97.5" customHeight="1">
      <c r="A101" s="31">
        <v>188</v>
      </c>
      <c r="B101" s="31" t="s">
        <v>123</v>
      </c>
      <c r="C101" s="31">
        <v>16</v>
      </c>
      <c r="D101" s="31">
        <v>10</v>
      </c>
      <c r="E101" s="31" t="s">
        <v>21</v>
      </c>
      <c r="F101" s="31" t="s">
        <v>7</v>
      </c>
      <c r="G101" s="31" t="s">
        <v>1</v>
      </c>
      <c r="H101" s="31">
        <v>140</v>
      </c>
      <c r="I101" s="28" t="s">
        <v>8</v>
      </c>
      <c r="J101" s="15">
        <f t="shared" si="7"/>
        <v>30000</v>
      </c>
      <c r="K101" s="15">
        <f t="shared" si="7"/>
        <v>0</v>
      </c>
      <c r="L101" s="15">
        <f t="shared" si="5"/>
        <v>0</v>
      </c>
    </row>
    <row r="102" spans="1:12" ht="99" customHeight="1">
      <c r="A102" s="31">
        <v>188</v>
      </c>
      <c r="B102" s="31" t="s">
        <v>123</v>
      </c>
      <c r="C102" s="31">
        <v>16</v>
      </c>
      <c r="D102" s="31">
        <v>10</v>
      </c>
      <c r="E102" s="31" t="s">
        <v>129</v>
      </c>
      <c r="F102" s="31" t="s">
        <v>2</v>
      </c>
      <c r="G102" s="31" t="s">
        <v>1</v>
      </c>
      <c r="H102" s="31">
        <v>140</v>
      </c>
      <c r="I102" s="28" t="s">
        <v>280</v>
      </c>
      <c r="J102" s="15">
        <v>30000</v>
      </c>
      <c r="K102" s="15">
        <v>0</v>
      </c>
      <c r="L102" s="15">
        <f t="shared" si="5"/>
        <v>0</v>
      </c>
    </row>
    <row r="103" spans="1:12" s="17" customFormat="1" ht="35.25" customHeight="1">
      <c r="A103" s="34" t="s">
        <v>59</v>
      </c>
      <c r="B103" s="31"/>
      <c r="C103" s="31"/>
      <c r="D103" s="31"/>
      <c r="E103" s="31"/>
      <c r="F103" s="31"/>
      <c r="G103" s="31"/>
      <c r="H103" s="31"/>
      <c r="I103" s="18" t="s">
        <v>68</v>
      </c>
      <c r="J103" s="23">
        <f>J104+J137</f>
        <v>51273180.140000001</v>
      </c>
      <c r="K103" s="23">
        <f>K104+K137</f>
        <v>49946633.449999988</v>
      </c>
      <c r="L103" s="23">
        <f t="shared" si="5"/>
        <v>97.412786399482314</v>
      </c>
    </row>
    <row r="104" spans="1:12" ht="24" customHeight="1">
      <c r="A104" s="13" t="s">
        <v>59</v>
      </c>
      <c r="B104" s="31">
        <v>1</v>
      </c>
      <c r="C104" s="13" t="s">
        <v>7</v>
      </c>
      <c r="D104" s="13" t="s">
        <v>7</v>
      </c>
      <c r="E104" s="13" t="s">
        <v>10</v>
      </c>
      <c r="F104" s="13" t="s">
        <v>7</v>
      </c>
      <c r="G104" s="13" t="s">
        <v>1</v>
      </c>
      <c r="H104" s="13" t="s">
        <v>10</v>
      </c>
      <c r="I104" s="28" t="s">
        <v>12</v>
      </c>
      <c r="J104" s="15">
        <f>J105+J119+J128+J133</f>
        <v>10354808.009999998</v>
      </c>
      <c r="K104" s="15">
        <f>K105+K119+K128+K133</f>
        <v>10172448.379999999</v>
      </c>
      <c r="L104" s="15">
        <f t="shared" si="5"/>
        <v>98.238889317659115</v>
      </c>
    </row>
    <row r="105" spans="1:12" ht="66.75" customHeight="1">
      <c r="A105" s="13" t="s">
        <v>59</v>
      </c>
      <c r="B105" s="31">
        <v>1</v>
      </c>
      <c r="C105" s="13" t="s">
        <v>137</v>
      </c>
      <c r="D105" s="13" t="s">
        <v>7</v>
      </c>
      <c r="E105" s="13" t="s">
        <v>10</v>
      </c>
      <c r="F105" s="13" t="s">
        <v>7</v>
      </c>
      <c r="G105" s="13" t="s">
        <v>1</v>
      </c>
      <c r="H105" s="13" t="s">
        <v>10</v>
      </c>
      <c r="I105" s="28" t="s">
        <v>23</v>
      </c>
      <c r="J105" s="15">
        <f>J106+J116</f>
        <v>9500151.5499999989</v>
      </c>
      <c r="K105" s="15">
        <f>K106+K116</f>
        <v>9430324.7199999988</v>
      </c>
      <c r="L105" s="15">
        <f t="shared" si="5"/>
        <v>99.264992462146566</v>
      </c>
    </row>
    <row r="106" spans="1:12" ht="115.5" customHeight="1">
      <c r="A106" s="13" t="s">
        <v>59</v>
      </c>
      <c r="B106" s="31">
        <v>1</v>
      </c>
      <c r="C106" s="13" t="s">
        <v>137</v>
      </c>
      <c r="D106" s="13" t="s">
        <v>26</v>
      </c>
      <c r="E106" s="13" t="s">
        <v>10</v>
      </c>
      <c r="F106" s="13" t="s">
        <v>7</v>
      </c>
      <c r="G106" s="13" t="s">
        <v>1</v>
      </c>
      <c r="H106" s="13" t="s">
        <v>21</v>
      </c>
      <c r="I106" s="30" t="s">
        <v>170</v>
      </c>
      <c r="J106" s="15">
        <f>J107+J110+J112+J114</f>
        <v>9484599.5499999989</v>
      </c>
      <c r="K106" s="15">
        <f>K107+K110+K112+K114</f>
        <v>9414772.7199999988</v>
      </c>
      <c r="L106" s="15">
        <f t="shared" si="5"/>
        <v>99.263787262373143</v>
      </c>
    </row>
    <row r="107" spans="1:12" ht="87" customHeight="1">
      <c r="A107" s="13">
        <v>502</v>
      </c>
      <c r="B107" s="31">
        <v>1</v>
      </c>
      <c r="C107" s="13" t="s">
        <v>137</v>
      </c>
      <c r="D107" s="13" t="s">
        <v>26</v>
      </c>
      <c r="E107" s="13" t="s">
        <v>95</v>
      </c>
      <c r="F107" s="13" t="s">
        <v>7</v>
      </c>
      <c r="G107" s="13" t="s">
        <v>1</v>
      </c>
      <c r="H107" s="13" t="s">
        <v>21</v>
      </c>
      <c r="I107" s="30" t="s">
        <v>171</v>
      </c>
      <c r="J107" s="15">
        <f>J108+J109</f>
        <v>232820.25</v>
      </c>
      <c r="K107" s="15">
        <f>K108+K109</f>
        <v>162993.42000000001</v>
      </c>
      <c r="L107" s="15">
        <f t="shared" si="5"/>
        <v>70.008266033560233</v>
      </c>
    </row>
    <row r="108" spans="1:12" ht="129.75" customHeight="1">
      <c r="A108" s="13" t="s">
        <v>59</v>
      </c>
      <c r="B108" s="31">
        <v>1</v>
      </c>
      <c r="C108" s="13" t="s">
        <v>137</v>
      </c>
      <c r="D108" s="13" t="s">
        <v>26</v>
      </c>
      <c r="E108" s="13" t="s">
        <v>138</v>
      </c>
      <c r="F108" s="13" t="s">
        <v>26</v>
      </c>
      <c r="G108" s="13" t="s">
        <v>1</v>
      </c>
      <c r="H108" s="13" t="s">
        <v>21</v>
      </c>
      <c r="I108" s="28" t="s">
        <v>230</v>
      </c>
      <c r="J108" s="15">
        <v>162993.42000000001</v>
      </c>
      <c r="K108" s="15">
        <v>162993.42000000001</v>
      </c>
      <c r="L108" s="15">
        <f t="shared" si="5"/>
        <v>100</v>
      </c>
    </row>
    <row r="109" spans="1:12" ht="115.5" customHeight="1">
      <c r="A109" s="13" t="s">
        <v>59</v>
      </c>
      <c r="B109" s="31">
        <v>1</v>
      </c>
      <c r="C109" s="13" t="s">
        <v>137</v>
      </c>
      <c r="D109" s="13" t="s">
        <v>26</v>
      </c>
      <c r="E109" s="13" t="s">
        <v>138</v>
      </c>
      <c r="F109" s="13" t="s">
        <v>17</v>
      </c>
      <c r="G109" s="13" t="s">
        <v>1</v>
      </c>
      <c r="H109" s="13" t="s">
        <v>21</v>
      </c>
      <c r="I109" s="28" t="s">
        <v>22</v>
      </c>
      <c r="J109" s="15">
        <v>69826.83</v>
      </c>
      <c r="K109" s="15">
        <v>0</v>
      </c>
      <c r="L109" s="15">
        <f t="shared" si="5"/>
        <v>0</v>
      </c>
    </row>
    <row r="110" spans="1:12" ht="114.75" customHeight="1">
      <c r="A110" s="13" t="s">
        <v>59</v>
      </c>
      <c r="B110" s="31">
        <v>1</v>
      </c>
      <c r="C110" s="13" t="s">
        <v>137</v>
      </c>
      <c r="D110" s="13" t="s">
        <v>26</v>
      </c>
      <c r="E110" s="13" t="s">
        <v>118</v>
      </c>
      <c r="F110" s="13" t="s">
        <v>7</v>
      </c>
      <c r="G110" s="13" t="s">
        <v>1</v>
      </c>
      <c r="H110" s="13" t="s">
        <v>21</v>
      </c>
      <c r="I110" s="30" t="s">
        <v>172</v>
      </c>
      <c r="J110" s="15">
        <f>J111</f>
        <v>7980628.9800000004</v>
      </c>
      <c r="K110" s="15">
        <f>K111</f>
        <v>7980628.9800000004</v>
      </c>
      <c r="L110" s="15">
        <f t="shared" si="5"/>
        <v>100</v>
      </c>
    </row>
    <row r="111" spans="1:12" ht="102.6" customHeight="1">
      <c r="A111" s="13" t="s">
        <v>59</v>
      </c>
      <c r="B111" s="31">
        <v>1</v>
      </c>
      <c r="C111" s="13" t="s">
        <v>137</v>
      </c>
      <c r="D111" s="13" t="s">
        <v>26</v>
      </c>
      <c r="E111" s="13" t="s">
        <v>140</v>
      </c>
      <c r="F111" s="13" t="s">
        <v>26</v>
      </c>
      <c r="G111" s="13" t="s">
        <v>1</v>
      </c>
      <c r="H111" s="13" t="s">
        <v>21</v>
      </c>
      <c r="I111" s="28" t="s">
        <v>67</v>
      </c>
      <c r="J111" s="15">
        <v>7980628.9800000004</v>
      </c>
      <c r="K111" s="15">
        <v>7980628.9800000004</v>
      </c>
      <c r="L111" s="15">
        <f t="shared" si="5"/>
        <v>100</v>
      </c>
    </row>
    <row r="112" spans="1:12" ht="114" customHeight="1">
      <c r="A112" s="13" t="s">
        <v>59</v>
      </c>
      <c r="B112" s="31">
        <v>1</v>
      </c>
      <c r="C112" s="13" t="s">
        <v>137</v>
      </c>
      <c r="D112" s="13" t="s">
        <v>26</v>
      </c>
      <c r="E112" s="13" t="s">
        <v>130</v>
      </c>
      <c r="F112" s="13" t="s">
        <v>7</v>
      </c>
      <c r="G112" s="13" t="s">
        <v>1</v>
      </c>
      <c r="H112" s="13" t="s">
        <v>21</v>
      </c>
      <c r="I112" s="30" t="s">
        <v>173</v>
      </c>
      <c r="J112" s="15">
        <f>J113</f>
        <v>362453.2</v>
      </c>
      <c r="K112" s="15">
        <f>K113</f>
        <v>362453.2</v>
      </c>
      <c r="L112" s="15">
        <f t="shared" si="5"/>
        <v>100</v>
      </c>
    </row>
    <row r="113" spans="1:12" ht="98.25" customHeight="1">
      <c r="A113" s="13" t="s">
        <v>59</v>
      </c>
      <c r="B113" s="31">
        <v>1</v>
      </c>
      <c r="C113" s="13" t="s">
        <v>137</v>
      </c>
      <c r="D113" s="13" t="s">
        <v>26</v>
      </c>
      <c r="E113" s="13" t="s">
        <v>141</v>
      </c>
      <c r="F113" s="13" t="s">
        <v>26</v>
      </c>
      <c r="G113" s="13" t="s">
        <v>1</v>
      </c>
      <c r="H113" s="13" t="s">
        <v>21</v>
      </c>
      <c r="I113" s="28" t="s">
        <v>174</v>
      </c>
      <c r="J113" s="15">
        <v>362453.2</v>
      </c>
      <c r="K113" s="15">
        <v>362453.2</v>
      </c>
      <c r="L113" s="15">
        <f t="shared" si="5"/>
        <v>100</v>
      </c>
    </row>
    <row r="114" spans="1:12" ht="72" customHeight="1">
      <c r="A114" s="13" t="s">
        <v>59</v>
      </c>
      <c r="B114" s="31">
        <v>1</v>
      </c>
      <c r="C114" s="13" t="s">
        <v>137</v>
      </c>
      <c r="D114" s="13" t="s">
        <v>26</v>
      </c>
      <c r="E114" s="13" t="s">
        <v>150</v>
      </c>
      <c r="F114" s="13" t="s">
        <v>7</v>
      </c>
      <c r="G114" s="13" t="s">
        <v>1</v>
      </c>
      <c r="H114" s="13" t="s">
        <v>21</v>
      </c>
      <c r="I114" s="28" t="s">
        <v>175</v>
      </c>
      <c r="J114" s="15">
        <f>J115</f>
        <v>908697.12</v>
      </c>
      <c r="K114" s="15">
        <f>K115</f>
        <v>908697.12</v>
      </c>
      <c r="L114" s="15">
        <f t="shared" si="5"/>
        <v>100</v>
      </c>
    </row>
    <row r="115" spans="1:12" ht="54.75" customHeight="1">
      <c r="A115" s="13" t="s">
        <v>59</v>
      </c>
      <c r="B115" s="31">
        <v>1</v>
      </c>
      <c r="C115" s="13" t="s">
        <v>137</v>
      </c>
      <c r="D115" s="13" t="s">
        <v>26</v>
      </c>
      <c r="E115" s="13" t="s">
        <v>142</v>
      </c>
      <c r="F115" s="13" t="s">
        <v>26</v>
      </c>
      <c r="G115" s="13" t="s">
        <v>1</v>
      </c>
      <c r="H115" s="13" t="s">
        <v>21</v>
      </c>
      <c r="I115" s="28" t="s">
        <v>66</v>
      </c>
      <c r="J115" s="15">
        <v>908697.12</v>
      </c>
      <c r="K115" s="15">
        <v>908697.12</v>
      </c>
      <c r="L115" s="15">
        <f t="shared" si="5"/>
        <v>100</v>
      </c>
    </row>
    <row r="116" spans="1:12" ht="118.5" customHeight="1">
      <c r="A116" s="13" t="s">
        <v>59</v>
      </c>
      <c r="B116" s="31">
        <v>1</v>
      </c>
      <c r="C116" s="13" t="s">
        <v>137</v>
      </c>
      <c r="D116" s="13" t="s">
        <v>143</v>
      </c>
      <c r="E116" s="13" t="s">
        <v>10</v>
      </c>
      <c r="F116" s="13" t="s">
        <v>7</v>
      </c>
      <c r="G116" s="13" t="s">
        <v>1</v>
      </c>
      <c r="H116" s="13" t="s">
        <v>21</v>
      </c>
      <c r="I116" s="30" t="s">
        <v>176</v>
      </c>
      <c r="J116" s="15">
        <f>J117</f>
        <v>15552</v>
      </c>
      <c r="K116" s="15">
        <f>K117</f>
        <v>15552</v>
      </c>
      <c r="L116" s="15">
        <f t="shared" si="5"/>
        <v>100</v>
      </c>
    </row>
    <row r="117" spans="1:12" ht="147" customHeight="1">
      <c r="A117" s="13" t="s">
        <v>59</v>
      </c>
      <c r="B117" s="31">
        <v>1</v>
      </c>
      <c r="C117" s="13" t="s">
        <v>137</v>
      </c>
      <c r="D117" s="13" t="s">
        <v>143</v>
      </c>
      <c r="E117" s="13">
        <v>80</v>
      </c>
      <c r="F117" s="13" t="s">
        <v>7</v>
      </c>
      <c r="G117" s="13" t="s">
        <v>1</v>
      </c>
      <c r="H117" s="13" t="s">
        <v>21</v>
      </c>
      <c r="I117" s="30" t="s">
        <v>231</v>
      </c>
      <c r="J117" s="15">
        <f>J118</f>
        <v>15552</v>
      </c>
      <c r="K117" s="15">
        <f>K118</f>
        <v>15552</v>
      </c>
      <c r="L117" s="15">
        <f t="shared" si="5"/>
        <v>100</v>
      </c>
    </row>
    <row r="118" spans="1:12" ht="146.25" customHeight="1">
      <c r="A118" s="13" t="s">
        <v>59</v>
      </c>
      <c r="B118" s="31">
        <v>1</v>
      </c>
      <c r="C118" s="13" t="s">
        <v>137</v>
      </c>
      <c r="D118" s="13" t="s">
        <v>143</v>
      </c>
      <c r="E118" s="13">
        <v>80</v>
      </c>
      <c r="F118" s="13" t="s">
        <v>26</v>
      </c>
      <c r="G118" s="13" t="s">
        <v>1</v>
      </c>
      <c r="H118" s="13" t="s">
        <v>21</v>
      </c>
      <c r="I118" s="28" t="s">
        <v>232</v>
      </c>
      <c r="J118" s="15">
        <v>15552</v>
      </c>
      <c r="K118" s="15">
        <v>15552</v>
      </c>
      <c r="L118" s="15">
        <f t="shared" si="5"/>
        <v>100</v>
      </c>
    </row>
    <row r="119" spans="1:12" ht="37.15" customHeight="1">
      <c r="A119" s="13" t="s">
        <v>59</v>
      </c>
      <c r="B119" s="31" t="s">
        <v>123</v>
      </c>
      <c r="C119" s="13" t="s">
        <v>17</v>
      </c>
      <c r="D119" s="13" t="s">
        <v>7</v>
      </c>
      <c r="E119" s="13" t="s">
        <v>10</v>
      </c>
      <c r="F119" s="13" t="s">
        <v>7</v>
      </c>
      <c r="G119" s="13" t="s">
        <v>1</v>
      </c>
      <c r="H119" s="13" t="s">
        <v>10</v>
      </c>
      <c r="I119" s="28" t="s">
        <v>48</v>
      </c>
      <c r="J119" s="15">
        <f>J120+J123</f>
        <v>503043.7</v>
      </c>
      <c r="K119" s="15">
        <f>K120+K123</f>
        <v>503043.7</v>
      </c>
      <c r="L119" s="15">
        <f t="shared" si="5"/>
        <v>100</v>
      </c>
    </row>
    <row r="120" spans="1:12" ht="21.75" customHeight="1">
      <c r="A120" s="13" t="s">
        <v>59</v>
      </c>
      <c r="B120" s="31" t="s">
        <v>123</v>
      </c>
      <c r="C120" s="13" t="s">
        <v>17</v>
      </c>
      <c r="D120" s="13" t="s">
        <v>2</v>
      </c>
      <c r="E120" s="13" t="s">
        <v>10</v>
      </c>
      <c r="F120" s="13" t="s">
        <v>7</v>
      </c>
      <c r="G120" s="13" t="s">
        <v>1</v>
      </c>
      <c r="H120" s="13" t="s">
        <v>47</v>
      </c>
      <c r="I120" s="28" t="s">
        <v>177</v>
      </c>
      <c r="J120" s="15">
        <f>J121</f>
        <v>40000</v>
      </c>
      <c r="K120" s="15">
        <f>K121</f>
        <v>40000</v>
      </c>
      <c r="L120" s="15">
        <f t="shared" si="5"/>
        <v>100</v>
      </c>
    </row>
    <row r="121" spans="1:12" ht="35.25" customHeight="1">
      <c r="A121" s="13" t="s">
        <v>59</v>
      </c>
      <c r="B121" s="31" t="s">
        <v>123</v>
      </c>
      <c r="C121" s="13" t="s">
        <v>17</v>
      </c>
      <c r="D121" s="13" t="s">
        <v>2</v>
      </c>
      <c r="E121" s="13" t="s">
        <v>179</v>
      </c>
      <c r="F121" s="13" t="s">
        <v>7</v>
      </c>
      <c r="G121" s="13" t="s">
        <v>1</v>
      </c>
      <c r="H121" s="13" t="s">
        <v>47</v>
      </c>
      <c r="I121" s="28" t="s">
        <v>178</v>
      </c>
      <c r="J121" s="15">
        <f>J122</f>
        <v>40000</v>
      </c>
      <c r="K121" s="15">
        <f>K122</f>
        <v>40000</v>
      </c>
      <c r="L121" s="15">
        <f t="shared" si="5"/>
        <v>100</v>
      </c>
    </row>
    <row r="122" spans="1:12" ht="53.25" customHeight="1">
      <c r="A122" s="13">
        <v>502</v>
      </c>
      <c r="B122" s="31" t="s">
        <v>123</v>
      </c>
      <c r="C122" s="13" t="s">
        <v>17</v>
      </c>
      <c r="D122" s="13" t="s">
        <v>2</v>
      </c>
      <c r="E122" s="13" t="s">
        <v>144</v>
      </c>
      <c r="F122" s="13" t="s">
        <v>26</v>
      </c>
      <c r="G122" s="13" t="s">
        <v>1</v>
      </c>
      <c r="H122" s="13" t="s">
        <v>47</v>
      </c>
      <c r="I122" s="28" t="s">
        <v>57</v>
      </c>
      <c r="J122" s="15">
        <v>40000</v>
      </c>
      <c r="K122" s="15">
        <v>40000</v>
      </c>
      <c r="L122" s="15">
        <f t="shared" si="5"/>
        <v>100</v>
      </c>
    </row>
    <row r="123" spans="1:12" s="5" customFormat="1" ht="21.75" customHeight="1">
      <c r="A123" s="32" t="s">
        <v>59</v>
      </c>
      <c r="B123" s="33" t="s">
        <v>123</v>
      </c>
      <c r="C123" s="32" t="s">
        <v>17</v>
      </c>
      <c r="D123" s="32" t="s">
        <v>73</v>
      </c>
      <c r="E123" s="32" t="s">
        <v>10</v>
      </c>
      <c r="F123" s="32" t="s">
        <v>7</v>
      </c>
      <c r="G123" s="32" t="s">
        <v>1</v>
      </c>
      <c r="H123" s="32" t="s">
        <v>47</v>
      </c>
      <c r="I123" s="30" t="s">
        <v>180</v>
      </c>
      <c r="J123" s="16">
        <f>J124+J126</f>
        <v>463043.7</v>
      </c>
      <c r="K123" s="16">
        <f>K124+K126</f>
        <v>463043.7</v>
      </c>
      <c r="L123" s="16">
        <f t="shared" ref="L123:L175" si="8">K123/J123*100</f>
        <v>100</v>
      </c>
    </row>
    <row r="124" spans="1:12" ht="54" customHeight="1">
      <c r="A124" s="13" t="s">
        <v>59</v>
      </c>
      <c r="B124" s="31" t="s">
        <v>123</v>
      </c>
      <c r="C124" s="13" t="s">
        <v>17</v>
      </c>
      <c r="D124" s="13" t="s">
        <v>73</v>
      </c>
      <c r="E124" s="13" t="s">
        <v>139</v>
      </c>
      <c r="F124" s="13" t="s">
        <v>7</v>
      </c>
      <c r="G124" s="13" t="s">
        <v>1</v>
      </c>
      <c r="H124" s="13" t="s">
        <v>47</v>
      </c>
      <c r="I124" s="28" t="s">
        <v>181</v>
      </c>
      <c r="J124" s="15">
        <f>J125</f>
        <v>456120.25</v>
      </c>
      <c r="K124" s="15">
        <f>K125</f>
        <v>456120.25</v>
      </c>
      <c r="L124" s="15">
        <f t="shared" si="8"/>
        <v>100</v>
      </c>
    </row>
    <row r="125" spans="1:12" ht="55.5" customHeight="1">
      <c r="A125" s="13">
        <v>502</v>
      </c>
      <c r="B125" s="31" t="s">
        <v>123</v>
      </c>
      <c r="C125" s="13" t="s">
        <v>17</v>
      </c>
      <c r="D125" s="13" t="s">
        <v>73</v>
      </c>
      <c r="E125" s="13" t="s">
        <v>145</v>
      </c>
      <c r="F125" s="13" t="s">
        <v>26</v>
      </c>
      <c r="G125" s="13" t="s">
        <v>1</v>
      </c>
      <c r="H125" s="13" t="s">
        <v>47</v>
      </c>
      <c r="I125" s="28" t="s">
        <v>65</v>
      </c>
      <c r="J125" s="15">
        <v>456120.25</v>
      </c>
      <c r="K125" s="15">
        <v>456120.25</v>
      </c>
      <c r="L125" s="15">
        <f t="shared" si="8"/>
        <v>100</v>
      </c>
    </row>
    <row r="126" spans="1:12" ht="45.6" customHeight="1">
      <c r="A126" s="13" t="s">
        <v>59</v>
      </c>
      <c r="B126" s="31" t="s">
        <v>123</v>
      </c>
      <c r="C126" s="13" t="s">
        <v>17</v>
      </c>
      <c r="D126" s="31" t="s">
        <v>73</v>
      </c>
      <c r="E126" s="13" t="s">
        <v>179</v>
      </c>
      <c r="F126" s="13" t="s">
        <v>7</v>
      </c>
      <c r="G126" s="13" t="s">
        <v>1</v>
      </c>
      <c r="H126" s="13" t="s">
        <v>47</v>
      </c>
      <c r="I126" s="28" t="s">
        <v>252</v>
      </c>
      <c r="J126" s="15">
        <f>J127</f>
        <v>6923.45</v>
      </c>
      <c r="K126" s="15">
        <f>K127</f>
        <v>6923.45</v>
      </c>
      <c r="L126" s="15">
        <f t="shared" si="8"/>
        <v>100</v>
      </c>
    </row>
    <row r="127" spans="1:12" ht="43.9" customHeight="1">
      <c r="A127" s="13">
        <v>502</v>
      </c>
      <c r="B127" s="31" t="s">
        <v>123</v>
      </c>
      <c r="C127" s="13" t="s">
        <v>17</v>
      </c>
      <c r="D127" s="31" t="s">
        <v>73</v>
      </c>
      <c r="E127" s="13" t="s">
        <v>144</v>
      </c>
      <c r="F127" s="13" t="s">
        <v>26</v>
      </c>
      <c r="G127" s="13" t="s">
        <v>1</v>
      </c>
      <c r="H127" s="13" t="s">
        <v>47</v>
      </c>
      <c r="I127" s="28" t="s">
        <v>253</v>
      </c>
      <c r="J127" s="15">
        <v>6923.45</v>
      </c>
      <c r="K127" s="15">
        <v>6923.45</v>
      </c>
      <c r="L127" s="15">
        <f t="shared" si="8"/>
        <v>100</v>
      </c>
    </row>
    <row r="128" spans="1:12" ht="37.5" customHeight="1">
      <c r="A128" s="13" t="s">
        <v>59</v>
      </c>
      <c r="B128" s="31" t="s">
        <v>123</v>
      </c>
      <c r="C128" s="13" t="s">
        <v>182</v>
      </c>
      <c r="D128" s="13" t="s">
        <v>7</v>
      </c>
      <c r="E128" s="13" t="s">
        <v>10</v>
      </c>
      <c r="F128" s="13" t="s">
        <v>7</v>
      </c>
      <c r="G128" s="13" t="s">
        <v>1</v>
      </c>
      <c r="H128" s="13" t="s">
        <v>10</v>
      </c>
      <c r="I128" s="28" t="s">
        <v>20</v>
      </c>
      <c r="J128" s="15">
        <f>J129</f>
        <v>129020.76000000001</v>
      </c>
      <c r="K128" s="15">
        <f>K129</f>
        <v>16487.96</v>
      </c>
      <c r="L128" s="15">
        <f t="shared" si="8"/>
        <v>12.779307764114858</v>
      </c>
    </row>
    <row r="129" spans="1:12" ht="54" customHeight="1">
      <c r="A129" s="13">
        <v>502</v>
      </c>
      <c r="B129" s="31" t="s">
        <v>123</v>
      </c>
      <c r="C129" s="13" t="s">
        <v>182</v>
      </c>
      <c r="D129" s="13" t="s">
        <v>184</v>
      </c>
      <c r="E129" s="13" t="s">
        <v>10</v>
      </c>
      <c r="F129" s="13" t="s">
        <v>7</v>
      </c>
      <c r="G129" s="13" t="s">
        <v>1</v>
      </c>
      <c r="H129" s="13" t="s">
        <v>16</v>
      </c>
      <c r="I129" s="28" t="s">
        <v>183</v>
      </c>
      <c r="J129" s="15">
        <f t="shared" ref="J129:K129" si="9">J130</f>
        <v>129020.76000000001</v>
      </c>
      <c r="K129" s="15">
        <f t="shared" si="9"/>
        <v>16487.96</v>
      </c>
      <c r="L129" s="15">
        <f t="shared" si="8"/>
        <v>12.779307764114858</v>
      </c>
    </row>
    <row r="130" spans="1:12" ht="50.25" customHeight="1">
      <c r="A130" s="13">
        <v>502</v>
      </c>
      <c r="B130" s="31" t="s">
        <v>123</v>
      </c>
      <c r="C130" s="13" t="s">
        <v>182</v>
      </c>
      <c r="D130" s="13" t="s">
        <v>184</v>
      </c>
      <c r="E130" s="13" t="s">
        <v>95</v>
      </c>
      <c r="F130" s="13" t="s">
        <v>7</v>
      </c>
      <c r="G130" s="13" t="s">
        <v>1</v>
      </c>
      <c r="H130" s="13" t="s">
        <v>16</v>
      </c>
      <c r="I130" s="28" t="s">
        <v>185</v>
      </c>
      <c r="J130" s="15">
        <f>J131+J132</f>
        <v>129020.76000000001</v>
      </c>
      <c r="K130" s="15">
        <f>K131+K132</f>
        <v>16487.96</v>
      </c>
      <c r="L130" s="15">
        <f t="shared" si="8"/>
        <v>12.779307764114858</v>
      </c>
    </row>
    <row r="131" spans="1:12" ht="86.25" customHeight="1">
      <c r="A131" s="13" t="s">
        <v>59</v>
      </c>
      <c r="B131" s="31" t="s">
        <v>123</v>
      </c>
      <c r="C131" s="13" t="s">
        <v>182</v>
      </c>
      <c r="D131" s="13" t="s">
        <v>184</v>
      </c>
      <c r="E131" s="13" t="s">
        <v>138</v>
      </c>
      <c r="F131" s="13" t="s">
        <v>26</v>
      </c>
      <c r="G131" s="13" t="s">
        <v>1</v>
      </c>
      <c r="H131" s="13" t="s">
        <v>16</v>
      </c>
      <c r="I131" s="28" t="s">
        <v>233</v>
      </c>
      <c r="J131" s="15">
        <v>16487.96</v>
      </c>
      <c r="K131" s="15">
        <v>16487.96</v>
      </c>
      <c r="L131" s="15">
        <f t="shared" si="8"/>
        <v>100</v>
      </c>
    </row>
    <row r="132" spans="1:12" ht="68.25" customHeight="1">
      <c r="A132" s="13" t="s">
        <v>59</v>
      </c>
      <c r="B132" s="31" t="s">
        <v>123</v>
      </c>
      <c r="C132" s="13" t="s">
        <v>182</v>
      </c>
      <c r="D132" s="13" t="s">
        <v>184</v>
      </c>
      <c r="E132" s="13" t="s">
        <v>138</v>
      </c>
      <c r="F132" s="31">
        <v>13</v>
      </c>
      <c r="G132" s="13" t="s">
        <v>1</v>
      </c>
      <c r="H132" s="13" t="s">
        <v>16</v>
      </c>
      <c r="I132" s="28" t="s">
        <v>19</v>
      </c>
      <c r="J132" s="15">
        <v>112532.8</v>
      </c>
      <c r="K132" s="15">
        <v>0</v>
      </c>
      <c r="L132" s="15">
        <f t="shared" ref="L132" si="10">K132/J132*100</f>
        <v>0</v>
      </c>
    </row>
    <row r="133" spans="1:12" ht="37.15" customHeight="1">
      <c r="A133" s="13" t="s">
        <v>59</v>
      </c>
      <c r="B133" s="31">
        <v>1</v>
      </c>
      <c r="C133" s="13" t="s">
        <v>107</v>
      </c>
      <c r="D133" s="13" t="s">
        <v>7</v>
      </c>
      <c r="E133" s="13" t="s">
        <v>10</v>
      </c>
      <c r="F133" s="13" t="s">
        <v>7</v>
      </c>
      <c r="G133" s="13" t="s">
        <v>1</v>
      </c>
      <c r="H133" s="13" t="s">
        <v>10</v>
      </c>
      <c r="I133" s="28" t="s">
        <v>11</v>
      </c>
      <c r="J133" s="15">
        <f t="shared" ref="J133:K135" si="11">J134</f>
        <v>222592</v>
      </c>
      <c r="K133" s="15">
        <f t="shared" si="11"/>
        <v>222592</v>
      </c>
      <c r="L133" s="15">
        <f t="shared" si="8"/>
        <v>100</v>
      </c>
    </row>
    <row r="134" spans="1:12" ht="149.25" customHeight="1">
      <c r="A134" s="13" t="s">
        <v>59</v>
      </c>
      <c r="B134" s="31" t="s">
        <v>123</v>
      </c>
      <c r="C134" s="31" t="s">
        <v>107</v>
      </c>
      <c r="D134" s="31" t="s">
        <v>204</v>
      </c>
      <c r="E134" s="31" t="s">
        <v>10</v>
      </c>
      <c r="F134" s="31" t="s">
        <v>7</v>
      </c>
      <c r="G134" s="31" t="s">
        <v>1</v>
      </c>
      <c r="H134" s="31" t="s">
        <v>0</v>
      </c>
      <c r="I134" s="28" t="s">
        <v>234</v>
      </c>
      <c r="J134" s="15">
        <f t="shared" si="11"/>
        <v>222592</v>
      </c>
      <c r="K134" s="15">
        <f t="shared" si="11"/>
        <v>222592</v>
      </c>
      <c r="L134" s="15">
        <f t="shared" si="8"/>
        <v>100</v>
      </c>
    </row>
    <row r="135" spans="1:12" ht="116.25" customHeight="1">
      <c r="A135" s="13" t="s">
        <v>59</v>
      </c>
      <c r="B135" s="31" t="s">
        <v>123</v>
      </c>
      <c r="C135" s="31" t="s">
        <v>107</v>
      </c>
      <c r="D135" s="31" t="s">
        <v>204</v>
      </c>
      <c r="E135" s="31" t="s">
        <v>238</v>
      </c>
      <c r="F135" s="31" t="s">
        <v>7</v>
      </c>
      <c r="G135" s="31" t="s">
        <v>1</v>
      </c>
      <c r="H135" s="31" t="s">
        <v>0</v>
      </c>
      <c r="I135" s="28" t="s">
        <v>239</v>
      </c>
      <c r="J135" s="15">
        <f t="shared" si="11"/>
        <v>222592</v>
      </c>
      <c r="K135" s="15">
        <f t="shared" si="11"/>
        <v>222592</v>
      </c>
      <c r="L135" s="15">
        <f t="shared" si="8"/>
        <v>100</v>
      </c>
    </row>
    <row r="136" spans="1:12" ht="104.25" customHeight="1">
      <c r="A136" s="13" t="s">
        <v>59</v>
      </c>
      <c r="B136" s="31" t="s">
        <v>123</v>
      </c>
      <c r="C136" s="31" t="s">
        <v>107</v>
      </c>
      <c r="D136" s="31" t="s">
        <v>204</v>
      </c>
      <c r="E136" s="31" t="s">
        <v>238</v>
      </c>
      <c r="F136" s="31" t="s">
        <v>26</v>
      </c>
      <c r="G136" s="31" t="s">
        <v>1</v>
      </c>
      <c r="H136" s="31" t="s">
        <v>0</v>
      </c>
      <c r="I136" s="28" t="s">
        <v>240</v>
      </c>
      <c r="J136" s="15">
        <v>222592</v>
      </c>
      <c r="K136" s="15">
        <v>222592</v>
      </c>
      <c r="L136" s="15">
        <f t="shared" si="8"/>
        <v>100</v>
      </c>
    </row>
    <row r="137" spans="1:12" ht="20.25" customHeight="1">
      <c r="A137" s="13" t="s">
        <v>59</v>
      </c>
      <c r="B137" s="31" t="s">
        <v>187</v>
      </c>
      <c r="C137" s="13" t="s">
        <v>7</v>
      </c>
      <c r="D137" s="13" t="s">
        <v>7</v>
      </c>
      <c r="E137" s="13" t="s">
        <v>10</v>
      </c>
      <c r="F137" s="13" t="s">
        <v>7</v>
      </c>
      <c r="G137" s="13" t="s">
        <v>1</v>
      </c>
      <c r="H137" s="13" t="s">
        <v>10</v>
      </c>
      <c r="I137" s="28" t="s">
        <v>38</v>
      </c>
      <c r="J137" s="15">
        <f>J138+J156</f>
        <v>40918372.130000003</v>
      </c>
      <c r="K137" s="15">
        <f>K138+K156</f>
        <v>39774185.069999993</v>
      </c>
      <c r="L137" s="15">
        <f t="shared" si="8"/>
        <v>97.203732698933237</v>
      </c>
    </row>
    <row r="138" spans="1:12" ht="50.25" customHeight="1">
      <c r="A138" s="13" t="s">
        <v>59</v>
      </c>
      <c r="B138" s="31" t="s">
        <v>187</v>
      </c>
      <c r="C138" s="13" t="s">
        <v>73</v>
      </c>
      <c r="D138" s="13" t="s">
        <v>7</v>
      </c>
      <c r="E138" s="13" t="s">
        <v>10</v>
      </c>
      <c r="F138" s="13" t="s">
        <v>7</v>
      </c>
      <c r="G138" s="13" t="s">
        <v>1</v>
      </c>
      <c r="H138" s="13" t="s">
        <v>10</v>
      </c>
      <c r="I138" s="28" t="s">
        <v>37</v>
      </c>
      <c r="J138" s="15">
        <f>J139+J146+J151</f>
        <v>40918372.130000003</v>
      </c>
      <c r="K138" s="15">
        <f>K139+K146+K151</f>
        <v>39738915.899999991</v>
      </c>
      <c r="L138" s="15">
        <f t="shared" si="8"/>
        <v>97.117538727462545</v>
      </c>
    </row>
    <row r="139" spans="1:12" s="5" customFormat="1" ht="51.75" customHeight="1">
      <c r="A139" s="32" t="s">
        <v>59</v>
      </c>
      <c r="B139" s="33" t="s">
        <v>187</v>
      </c>
      <c r="C139" s="32" t="s">
        <v>73</v>
      </c>
      <c r="D139" s="32" t="s">
        <v>188</v>
      </c>
      <c r="E139" s="32" t="s">
        <v>10</v>
      </c>
      <c r="F139" s="32" t="s">
        <v>7</v>
      </c>
      <c r="G139" s="32" t="s">
        <v>1</v>
      </c>
      <c r="H139" s="32" t="s">
        <v>25</v>
      </c>
      <c r="I139" s="30" t="s">
        <v>32</v>
      </c>
      <c r="J139" s="16">
        <f>J140+J142+J144</f>
        <v>32259758.900000002</v>
      </c>
      <c r="K139" s="16">
        <f>K140+K142+K144</f>
        <v>31129031.489999995</v>
      </c>
      <c r="L139" s="16">
        <f t="shared" si="8"/>
        <v>96.494929136001673</v>
      </c>
    </row>
    <row r="140" spans="1:12" ht="39.75" customHeight="1">
      <c r="A140" s="13" t="s">
        <v>59</v>
      </c>
      <c r="B140" s="31" t="s">
        <v>187</v>
      </c>
      <c r="C140" s="13" t="s">
        <v>73</v>
      </c>
      <c r="D140" s="13" t="s">
        <v>189</v>
      </c>
      <c r="E140" s="13">
        <v>372</v>
      </c>
      <c r="F140" s="13" t="s">
        <v>7</v>
      </c>
      <c r="G140" s="13" t="s">
        <v>1</v>
      </c>
      <c r="H140" s="13" t="s">
        <v>25</v>
      </c>
      <c r="I140" s="28" t="s">
        <v>241</v>
      </c>
      <c r="J140" s="15">
        <f>J141</f>
        <v>17945000</v>
      </c>
      <c r="K140" s="15">
        <f>K141</f>
        <v>17929298.129999999</v>
      </c>
      <c r="L140" s="15">
        <f t="shared" si="8"/>
        <v>99.912500027862905</v>
      </c>
    </row>
    <row r="141" spans="1:12" ht="51.75" customHeight="1">
      <c r="A141" s="13" t="s">
        <v>59</v>
      </c>
      <c r="B141" s="31" t="s">
        <v>187</v>
      </c>
      <c r="C141" s="13" t="s">
        <v>73</v>
      </c>
      <c r="D141" s="13" t="s">
        <v>189</v>
      </c>
      <c r="E141" s="13">
        <v>372</v>
      </c>
      <c r="F141" s="31" t="s">
        <v>26</v>
      </c>
      <c r="G141" s="13" t="s">
        <v>1</v>
      </c>
      <c r="H141" s="13" t="s">
        <v>25</v>
      </c>
      <c r="I141" s="28" t="s">
        <v>242</v>
      </c>
      <c r="J141" s="15">
        <v>17945000</v>
      </c>
      <c r="K141" s="15">
        <v>17929298.129999999</v>
      </c>
      <c r="L141" s="15">
        <f t="shared" si="8"/>
        <v>99.912500027862905</v>
      </c>
    </row>
    <row r="142" spans="1:12" ht="48" customHeight="1">
      <c r="A142" s="13" t="s">
        <v>59</v>
      </c>
      <c r="B142" s="31" t="s">
        <v>187</v>
      </c>
      <c r="C142" s="13" t="s">
        <v>73</v>
      </c>
      <c r="D142" s="13" t="s">
        <v>189</v>
      </c>
      <c r="E142" s="13" t="s">
        <v>186</v>
      </c>
      <c r="F142" s="13" t="s">
        <v>7</v>
      </c>
      <c r="G142" s="13" t="s">
        <v>1</v>
      </c>
      <c r="H142" s="13" t="s">
        <v>25</v>
      </c>
      <c r="I142" s="28" t="s">
        <v>63</v>
      </c>
      <c r="J142" s="15">
        <f>J143</f>
        <v>1313681.67</v>
      </c>
      <c r="K142" s="15">
        <f>K143</f>
        <v>1313681.67</v>
      </c>
      <c r="L142" s="15">
        <f t="shared" si="8"/>
        <v>100</v>
      </c>
    </row>
    <row r="143" spans="1:12" ht="55.5" customHeight="1">
      <c r="A143" s="13" t="s">
        <v>59</v>
      </c>
      <c r="B143" s="31" t="s">
        <v>187</v>
      </c>
      <c r="C143" s="13" t="s">
        <v>73</v>
      </c>
      <c r="D143" s="13" t="s">
        <v>189</v>
      </c>
      <c r="E143" s="13" t="s">
        <v>186</v>
      </c>
      <c r="F143" s="13" t="s">
        <v>26</v>
      </c>
      <c r="G143" s="13" t="s">
        <v>1</v>
      </c>
      <c r="H143" s="13" t="s">
        <v>25</v>
      </c>
      <c r="I143" s="28" t="s">
        <v>62</v>
      </c>
      <c r="J143" s="15">
        <v>1313681.67</v>
      </c>
      <c r="K143" s="15">
        <v>1313681.67</v>
      </c>
      <c r="L143" s="15">
        <f t="shared" si="8"/>
        <v>100</v>
      </c>
    </row>
    <row r="144" spans="1:12" ht="23.25" customHeight="1">
      <c r="A144" s="13">
        <v>502</v>
      </c>
      <c r="B144" s="31" t="s">
        <v>187</v>
      </c>
      <c r="C144" s="13" t="s">
        <v>73</v>
      </c>
      <c r="D144" s="13" t="s">
        <v>191</v>
      </c>
      <c r="E144" s="13" t="s">
        <v>190</v>
      </c>
      <c r="F144" s="13" t="s">
        <v>7</v>
      </c>
      <c r="G144" s="13" t="s">
        <v>1</v>
      </c>
      <c r="H144" s="13" t="s">
        <v>25</v>
      </c>
      <c r="I144" s="28" t="s">
        <v>192</v>
      </c>
      <c r="J144" s="15">
        <f>J145</f>
        <v>13001077.23</v>
      </c>
      <c r="K144" s="15">
        <f>K145</f>
        <v>11886051.689999999</v>
      </c>
      <c r="L144" s="15">
        <f t="shared" si="8"/>
        <v>91.423591135763132</v>
      </c>
    </row>
    <row r="145" spans="1:12" ht="33.75" customHeight="1">
      <c r="A145" s="13" t="s">
        <v>59</v>
      </c>
      <c r="B145" s="31" t="s">
        <v>187</v>
      </c>
      <c r="C145" s="13" t="s">
        <v>73</v>
      </c>
      <c r="D145" s="13" t="s">
        <v>191</v>
      </c>
      <c r="E145" s="13" t="s">
        <v>190</v>
      </c>
      <c r="F145" s="13" t="s">
        <v>26</v>
      </c>
      <c r="G145" s="13" t="s">
        <v>1</v>
      </c>
      <c r="H145" s="13" t="s">
        <v>25</v>
      </c>
      <c r="I145" s="28" t="s">
        <v>55</v>
      </c>
      <c r="J145" s="15">
        <v>13001077.23</v>
      </c>
      <c r="K145" s="15">
        <v>11886051.689999999</v>
      </c>
      <c r="L145" s="15">
        <f t="shared" si="8"/>
        <v>91.423591135763132</v>
      </c>
    </row>
    <row r="146" spans="1:12" ht="36" customHeight="1">
      <c r="A146" s="13" t="s">
        <v>59</v>
      </c>
      <c r="B146" s="31" t="s">
        <v>187</v>
      </c>
      <c r="C146" s="13" t="s">
        <v>73</v>
      </c>
      <c r="D146" s="13" t="s">
        <v>193</v>
      </c>
      <c r="E146" s="13" t="s">
        <v>10</v>
      </c>
      <c r="F146" s="13" t="s">
        <v>7</v>
      </c>
      <c r="G146" s="13" t="s">
        <v>1</v>
      </c>
      <c r="H146" s="13" t="s">
        <v>25</v>
      </c>
      <c r="I146" s="28" t="s">
        <v>31</v>
      </c>
      <c r="J146" s="15">
        <f>J147+J149</f>
        <v>1015119.82</v>
      </c>
      <c r="K146" s="15">
        <f>K147+K149</f>
        <v>966391</v>
      </c>
      <c r="L146" s="15">
        <f t="shared" si="8"/>
        <v>95.199697706621478</v>
      </c>
    </row>
    <row r="147" spans="1:12" ht="54.75" customHeight="1">
      <c r="A147" s="13" t="s">
        <v>59</v>
      </c>
      <c r="B147" s="31" t="s">
        <v>187</v>
      </c>
      <c r="C147" s="13" t="s">
        <v>73</v>
      </c>
      <c r="D147" s="13" t="s">
        <v>193</v>
      </c>
      <c r="E147" s="13" t="s">
        <v>196</v>
      </c>
      <c r="F147" s="13" t="s">
        <v>7</v>
      </c>
      <c r="G147" s="13" t="s">
        <v>1</v>
      </c>
      <c r="H147" s="13" t="s">
        <v>25</v>
      </c>
      <c r="I147" s="28" t="s">
        <v>197</v>
      </c>
      <c r="J147" s="15">
        <f>J148</f>
        <v>1014767</v>
      </c>
      <c r="K147" s="15">
        <f>K148</f>
        <v>966391</v>
      </c>
      <c r="L147" s="15">
        <f t="shared" si="8"/>
        <v>95.232797282528892</v>
      </c>
    </row>
    <row r="148" spans="1:12" ht="51" customHeight="1">
      <c r="A148" s="13" t="s">
        <v>59</v>
      </c>
      <c r="B148" s="31" t="s">
        <v>187</v>
      </c>
      <c r="C148" s="13" t="s">
        <v>73</v>
      </c>
      <c r="D148" s="13" t="s">
        <v>193</v>
      </c>
      <c r="E148" s="13" t="s">
        <v>196</v>
      </c>
      <c r="F148" s="13" t="s">
        <v>26</v>
      </c>
      <c r="G148" s="13" t="s">
        <v>1</v>
      </c>
      <c r="H148" s="13" t="s">
        <v>25</v>
      </c>
      <c r="I148" s="28" t="s">
        <v>198</v>
      </c>
      <c r="J148" s="15">
        <v>1014767</v>
      </c>
      <c r="K148" s="15">
        <v>966391</v>
      </c>
      <c r="L148" s="15">
        <f t="shared" si="8"/>
        <v>95.232797282528892</v>
      </c>
    </row>
    <row r="149" spans="1:12" ht="81" customHeight="1">
      <c r="A149" s="13" t="s">
        <v>59</v>
      </c>
      <c r="B149" s="31" t="s">
        <v>187</v>
      </c>
      <c r="C149" s="13" t="s">
        <v>73</v>
      </c>
      <c r="D149" s="13" t="s">
        <v>194</v>
      </c>
      <c r="E149" s="13" t="s">
        <v>21</v>
      </c>
      <c r="F149" s="13" t="s">
        <v>7</v>
      </c>
      <c r="G149" s="13" t="s">
        <v>1</v>
      </c>
      <c r="H149" s="13" t="s">
        <v>25</v>
      </c>
      <c r="I149" s="28" t="s">
        <v>199</v>
      </c>
      <c r="J149" s="15">
        <f>J150</f>
        <v>352.82</v>
      </c>
      <c r="K149" s="15">
        <f>K150</f>
        <v>0</v>
      </c>
      <c r="L149" s="15">
        <f t="shared" si="8"/>
        <v>0</v>
      </c>
    </row>
    <row r="150" spans="1:12" ht="86.25" customHeight="1">
      <c r="A150" s="13" t="s">
        <v>59</v>
      </c>
      <c r="B150" s="31" t="s">
        <v>187</v>
      </c>
      <c r="C150" s="13" t="s">
        <v>73</v>
      </c>
      <c r="D150" s="13" t="s">
        <v>194</v>
      </c>
      <c r="E150" s="13" t="s">
        <v>21</v>
      </c>
      <c r="F150" s="13" t="s">
        <v>26</v>
      </c>
      <c r="G150" s="13" t="s">
        <v>1</v>
      </c>
      <c r="H150" s="13" t="s">
        <v>25</v>
      </c>
      <c r="I150" s="28" t="s">
        <v>61</v>
      </c>
      <c r="J150" s="15">
        <v>352.82</v>
      </c>
      <c r="K150" s="15">
        <v>0</v>
      </c>
      <c r="L150" s="15">
        <f t="shared" si="8"/>
        <v>0</v>
      </c>
    </row>
    <row r="151" spans="1:12" ht="18.75" customHeight="1">
      <c r="A151" s="13" t="s">
        <v>59</v>
      </c>
      <c r="B151" s="31" t="s">
        <v>187</v>
      </c>
      <c r="C151" s="13" t="s">
        <v>73</v>
      </c>
      <c r="D151" s="13" t="s">
        <v>136</v>
      </c>
      <c r="E151" s="13" t="s">
        <v>10</v>
      </c>
      <c r="F151" s="13" t="s">
        <v>7</v>
      </c>
      <c r="G151" s="13" t="s">
        <v>1</v>
      </c>
      <c r="H151" s="13" t="s">
        <v>25</v>
      </c>
      <c r="I151" s="28" t="s">
        <v>30</v>
      </c>
      <c r="J151" s="15">
        <f>J152+J154</f>
        <v>7643493.4100000001</v>
      </c>
      <c r="K151" s="15">
        <f>K152+K154</f>
        <v>7643493.4100000001</v>
      </c>
      <c r="L151" s="15">
        <f t="shared" si="8"/>
        <v>100</v>
      </c>
    </row>
    <row r="152" spans="1:12" ht="88.5" customHeight="1">
      <c r="A152" s="13" t="s">
        <v>59</v>
      </c>
      <c r="B152" s="31" t="s">
        <v>187</v>
      </c>
      <c r="C152" s="13" t="s">
        <v>73</v>
      </c>
      <c r="D152" s="13" t="s">
        <v>136</v>
      </c>
      <c r="E152" s="13" t="s">
        <v>200</v>
      </c>
      <c r="F152" s="13" t="s">
        <v>7</v>
      </c>
      <c r="G152" s="13" t="s">
        <v>1</v>
      </c>
      <c r="H152" s="13" t="s">
        <v>25</v>
      </c>
      <c r="I152" s="28" t="s">
        <v>54</v>
      </c>
      <c r="J152" s="15">
        <f>J153</f>
        <v>3529772.41</v>
      </c>
      <c r="K152" s="15">
        <f>K153</f>
        <v>3529772.41</v>
      </c>
      <c r="L152" s="15">
        <f t="shared" si="8"/>
        <v>100</v>
      </c>
    </row>
    <row r="153" spans="1:12" ht="84" customHeight="1">
      <c r="A153" s="13" t="s">
        <v>59</v>
      </c>
      <c r="B153" s="31" t="s">
        <v>187</v>
      </c>
      <c r="C153" s="13" t="s">
        <v>73</v>
      </c>
      <c r="D153" s="13" t="s">
        <v>136</v>
      </c>
      <c r="E153" s="13" t="s">
        <v>200</v>
      </c>
      <c r="F153" s="13" t="s">
        <v>26</v>
      </c>
      <c r="G153" s="13" t="s">
        <v>1</v>
      </c>
      <c r="H153" s="13" t="s">
        <v>25</v>
      </c>
      <c r="I153" s="28" t="s">
        <v>60</v>
      </c>
      <c r="J153" s="15">
        <v>3529772.41</v>
      </c>
      <c r="K153" s="15">
        <v>3529772.41</v>
      </c>
      <c r="L153" s="15">
        <f t="shared" si="8"/>
        <v>100</v>
      </c>
    </row>
    <row r="154" spans="1:12" ht="37.5" customHeight="1">
      <c r="A154" s="13" t="s">
        <v>59</v>
      </c>
      <c r="B154" s="31" t="s">
        <v>187</v>
      </c>
      <c r="C154" s="13" t="s">
        <v>73</v>
      </c>
      <c r="D154" s="13" t="s">
        <v>195</v>
      </c>
      <c r="E154" s="13" t="s">
        <v>190</v>
      </c>
      <c r="F154" s="13" t="s">
        <v>7</v>
      </c>
      <c r="G154" s="13" t="s">
        <v>1</v>
      </c>
      <c r="H154" s="13" t="s">
        <v>25</v>
      </c>
      <c r="I154" s="28" t="s">
        <v>29</v>
      </c>
      <c r="J154" s="15">
        <f>J155</f>
        <v>4113721</v>
      </c>
      <c r="K154" s="15">
        <f>K155</f>
        <v>4113721</v>
      </c>
      <c r="L154" s="15">
        <f t="shared" si="8"/>
        <v>100</v>
      </c>
    </row>
    <row r="155" spans="1:12" ht="51.75" customHeight="1">
      <c r="A155" s="13" t="s">
        <v>59</v>
      </c>
      <c r="B155" s="31" t="s">
        <v>187</v>
      </c>
      <c r="C155" s="13" t="s">
        <v>73</v>
      </c>
      <c r="D155" s="13" t="s">
        <v>195</v>
      </c>
      <c r="E155" s="13" t="s">
        <v>190</v>
      </c>
      <c r="F155" s="13" t="s">
        <v>26</v>
      </c>
      <c r="G155" s="13" t="s">
        <v>1</v>
      </c>
      <c r="H155" s="13" t="s">
        <v>25</v>
      </c>
      <c r="I155" s="28" t="s">
        <v>28</v>
      </c>
      <c r="J155" s="15">
        <v>4113721</v>
      </c>
      <c r="K155" s="15">
        <v>4113721</v>
      </c>
      <c r="L155" s="15">
        <f t="shared" si="8"/>
        <v>100</v>
      </c>
    </row>
    <row r="156" spans="1:12" ht="100.15" customHeight="1">
      <c r="A156" s="31">
        <v>502</v>
      </c>
      <c r="B156" s="31" t="s">
        <v>187</v>
      </c>
      <c r="C156" s="31" t="s">
        <v>261</v>
      </c>
      <c r="D156" s="31" t="s">
        <v>7</v>
      </c>
      <c r="E156" s="31" t="s">
        <v>10</v>
      </c>
      <c r="F156" s="31" t="s">
        <v>7</v>
      </c>
      <c r="G156" s="31" t="s">
        <v>1</v>
      </c>
      <c r="H156" s="31" t="s">
        <v>10</v>
      </c>
      <c r="I156" s="28" t="s">
        <v>247</v>
      </c>
      <c r="J156" s="15">
        <f t="shared" ref="J156:K158" si="12">J157</f>
        <v>0</v>
      </c>
      <c r="K156" s="15">
        <f t="shared" si="12"/>
        <v>35269.17</v>
      </c>
      <c r="L156" s="15">
        <v>0</v>
      </c>
    </row>
    <row r="157" spans="1:12" ht="114" customHeight="1">
      <c r="A157" s="31">
        <v>502</v>
      </c>
      <c r="B157" s="31" t="s">
        <v>187</v>
      </c>
      <c r="C157" s="31" t="s">
        <v>261</v>
      </c>
      <c r="D157" s="31" t="s">
        <v>7</v>
      </c>
      <c r="E157" s="31" t="s">
        <v>10</v>
      </c>
      <c r="F157" s="31" t="s">
        <v>7</v>
      </c>
      <c r="G157" s="31" t="s">
        <v>1</v>
      </c>
      <c r="H157" s="31" t="s">
        <v>25</v>
      </c>
      <c r="I157" s="28" t="s">
        <v>248</v>
      </c>
      <c r="J157" s="15">
        <f t="shared" si="12"/>
        <v>0</v>
      </c>
      <c r="K157" s="15">
        <f t="shared" si="12"/>
        <v>35269.17</v>
      </c>
      <c r="L157" s="15">
        <v>0</v>
      </c>
    </row>
    <row r="158" spans="1:12" ht="114.6" customHeight="1">
      <c r="A158" s="31">
        <v>502</v>
      </c>
      <c r="B158" s="31" t="s">
        <v>187</v>
      </c>
      <c r="C158" s="31" t="s">
        <v>261</v>
      </c>
      <c r="D158" s="31" t="s">
        <v>7</v>
      </c>
      <c r="E158" s="31" t="s">
        <v>10</v>
      </c>
      <c r="F158" s="31" t="s">
        <v>26</v>
      </c>
      <c r="G158" s="31" t="s">
        <v>1</v>
      </c>
      <c r="H158" s="31" t="s">
        <v>25</v>
      </c>
      <c r="I158" s="28" t="s">
        <v>251</v>
      </c>
      <c r="J158" s="15">
        <f t="shared" si="12"/>
        <v>0</v>
      </c>
      <c r="K158" s="15">
        <f t="shared" si="12"/>
        <v>35269.17</v>
      </c>
      <c r="L158" s="15">
        <v>0</v>
      </c>
    </row>
    <row r="159" spans="1:12" ht="79.900000000000006" customHeight="1">
      <c r="A159" s="31">
        <v>502</v>
      </c>
      <c r="B159" s="31" t="s">
        <v>187</v>
      </c>
      <c r="C159" s="31" t="s">
        <v>261</v>
      </c>
      <c r="D159" s="31" t="s">
        <v>250</v>
      </c>
      <c r="E159" s="31" t="s">
        <v>95</v>
      </c>
      <c r="F159" s="31" t="s">
        <v>26</v>
      </c>
      <c r="G159" s="31" t="s">
        <v>1</v>
      </c>
      <c r="H159" s="31" t="s">
        <v>25</v>
      </c>
      <c r="I159" s="28" t="s">
        <v>249</v>
      </c>
      <c r="J159" s="15">
        <v>0</v>
      </c>
      <c r="K159" s="15">
        <v>35269.17</v>
      </c>
      <c r="L159" s="15">
        <v>0</v>
      </c>
    </row>
    <row r="160" spans="1:12" s="17" customFormat="1" ht="50.25" customHeight="1">
      <c r="A160" s="12" t="s">
        <v>50</v>
      </c>
      <c r="B160" s="31"/>
      <c r="C160" s="13"/>
      <c r="D160" s="13"/>
      <c r="E160" s="13"/>
      <c r="F160" s="13"/>
      <c r="G160" s="13"/>
      <c r="H160" s="13"/>
      <c r="I160" s="18" t="s">
        <v>58</v>
      </c>
      <c r="J160" s="23">
        <f>J161+J169</f>
        <v>46220812.140000001</v>
      </c>
      <c r="K160" s="23">
        <f>K161+K169</f>
        <v>46220812.140000001</v>
      </c>
      <c r="L160" s="23">
        <f t="shared" si="8"/>
        <v>100</v>
      </c>
    </row>
    <row r="161" spans="1:12" ht="20.25" customHeight="1">
      <c r="A161" s="13" t="s">
        <v>50</v>
      </c>
      <c r="B161" s="31">
        <v>1</v>
      </c>
      <c r="C161" s="13" t="s">
        <v>7</v>
      </c>
      <c r="D161" s="13" t="s">
        <v>7</v>
      </c>
      <c r="E161" s="13" t="s">
        <v>10</v>
      </c>
      <c r="F161" s="13" t="s">
        <v>7</v>
      </c>
      <c r="G161" s="13" t="s">
        <v>1</v>
      </c>
      <c r="H161" s="13" t="s">
        <v>10</v>
      </c>
      <c r="I161" s="28" t="s">
        <v>12</v>
      </c>
      <c r="J161" s="15">
        <f>J162+J166</f>
        <v>1263025</v>
      </c>
      <c r="K161" s="15">
        <f>K162+K166</f>
        <v>1263025</v>
      </c>
      <c r="L161" s="15">
        <f t="shared" si="8"/>
        <v>100</v>
      </c>
    </row>
    <row r="162" spans="1:12" ht="51.75" customHeight="1">
      <c r="A162" s="13">
        <v>503</v>
      </c>
      <c r="B162" s="31" t="s">
        <v>123</v>
      </c>
      <c r="C162" s="13" t="s">
        <v>17</v>
      </c>
      <c r="D162" s="13" t="s">
        <v>7</v>
      </c>
      <c r="E162" s="13" t="s">
        <v>10</v>
      </c>
      <c r="F162" s="13" t="s">
        <v>7</v>
      </c>
      <c r="G162" s="13" t="s">
        <v>1</v>
      </c>
      <c r="H162" s="13" t="s">
        <v>10</v>
      </c>
      <c r="I162" s="28" t="s">
        <v>48</v>
      </c>
      <c r="J162" s="15">
        <f t="shared" ref="J162:K164" si="13">J163</f>
        <v>1261537</v>
      </c>
      <c r="K162" s="15">
        <f t="shared" si="13"/>
        <v>1261537</v>
      </c>
      <c r="L162" s="15">
        <f t="shared" si="8"/>
        <v>100</v>
      </c>
    </row>
    <row r="163" spans="1:12" ht="27" customHeight="1">
      <c r="A163" s="13" t="s">
        <v>50</v>
      </c>
      <c r="B163" s="31" t="s">
        <v>123</v>
      </c>
      <c r="C163" s="13" t="s">
        <v>17</v>
      </c>
      <c r="D163" s="13" t="s">
        <v>2</v>
      </c>
      <c r="E163" s="13" t="s">
        <v>10</v>
      </c>
      <c r="F163" s="13" t="s">
        <v>7</v>
      </c>
      <c r="G163" s="13" t="s">
        <v>1</v>
      </c>
      <c r="H163" s="13" t="s">
        <v>47</v>
      </c>
      <c r="I163" s="28" t="s">
        <v>177</v>
      </c>
      <c r="J163" s="15">
        <f t="shared" si="13"/>
        <v>1261537</v>
      </c>
      <c r="K163" s="15">
        <f t="shared" si="13"/>
        <v>1261537</v>
      </c>
      <c r="L163" s="15">
        <f t="shared" si="8"/>
        <v>100</v>
      </c>
    </row>
    <row r="164" spans="1:12" ht="33.75" customHeight="1">
      <c r="A164" s="13" t="s">
        <v>50</v>
      </c>
      <c r="B164" s="31" t="s">
        <v>123</v>
      </c>
      <c r="C164" s="13" t="s">
        <v>17</v>
      </c>
      <c r="D164" s="13" t="s">
        <v>2</v>
      </c>
      <c r="E164" s="13" t="s">
        <v>179</v>
      </c>
      <c r="F164" s="13" t="s">
        <v>7</v>
      </c>
      <c r="G164" s="13" t="s">
        <v>1</v>
      </c>
      <c r="H164" s="13" t="s">
        <v>47</v>
      </c>
      <c r="I164" s="28" t="s">
        <v>178</v>
      </c>
      <c r="J164" s="15">
        <f t="shared" si="13"/>
        <v>1261537</v>
      </c>
      <c r="K164" s="15">
        <f t="shared" si="13"/>
        <v>1261537</v>
      </c>
      <c r="L164" s="15">
        <f t="shared" si="8"/>
        <v>100</v>
      </c>
    </row>
    <row r="165" spans="1:12" ht="52.5" customHeight="1">
      <c r="A165" s="13" t="s">
        <v>50</v>
      </c>
      <c r="B165" s="31" t="s">
        <v>123</v>
      </c>
      <c r="C165" s="13" t="s">
        <v>17</v>
      </c>
      <c r="D165" s="13" t="s">
        <v>2</v>
      </c>
      <c r="E165" s="13" t="s">
        <v>144</v>
      </c>
      <c r="F165" s="13" t="s">
        <v>26</v>
      </c>
      <c r="G165" s="13" t="s">
        <v>1</v>
      </c>
      <c r="H165" s="13" t="s">
        <v>47</v>
      </c>
      <c r="I165" s="28" t="s">
        <v>57</v>
      </c>
      <c r="J165" s="15">
        <v>1261537</v>
      </c>
      <c r="K165" s="15">
        <v>1261537</v>
      </c>
      <c r="L165" s="15">
        <f t="shared" si="8"/>
        <v>100</v>
      </c>
    </row>
    <row r="166" spans="1:12" ht="152.25" customHeight="1">
      <c r="A166" s="13">
        <v>503</v>
      </c>
      <c r="B166" s="31" t="s">
        <v>123</v>
      </c>
      <c r="C166" s="31" t="s">
        <v>107</v>
      </c>
      <c r="D166" s="31" t="s">
        <v>204</v>
      </c>
      <c r="E166" s="31" t="s">
        <v>10</v>
      </c>
      <c r="F166" s="31" t="s">
        <v>7</v>
      </c>
      <c r="G166" s="31" t="s">
        <v>1</v>
      </c>
      <c r="H166" s="31" t="s">
        <v>0</v>
      </c>
      <c r="I166" s="28" t="s">
        <v>234</v>
      </c>
      <c r="J166" s="15">
        <f t="shared" ref="J166:K166" si="14">J167</f>
        <v>1488</v>
      </c>
      <c r="K166" s="15">
        <f t="shared" si="14"/>
        <v>1488</v>
      </c>
      <c r="L166" s="15">
        <f t="shared" si="8"/>
        <v>100</v>
      </c>
    </row>
    <row r="167" spans="1:12" ht="83.25" customHeight="1">
      <c r="A167" s="13">
        <v>503</v>
      </c>
      <c r="B167" s="31" t="s">
        <v>123</v>
      </c>
      <c r="C167" s="31" t="s">
        <v>107</v>
      </c>
      <c r="D167" s="31" t="s">
        <v>204</v>
      </c>
      <c r="E167" s="31" t="s">
        <v>95</v>
      </c>
      <c r="F167" s="31" t="s">
        <v>7</v>
      </c>
      <c r="G167" s="31" t="s">
        <v>1</v>
      </c>
      <c r="H167" s="31" t="s">
        <v>0</v>
      </c>
      <c r="I167" s="28" t="s">
        <v>269</v>
      </c>
      <c r="J167" s="15">
        <f>J168</f>
        <v>1488</v>
      </c>
      <c r="K167" s="15">
        <f>K168</f>
        <v>1488</v>
      </c>
      <c r="L167" s="15">
        <f t="shared" si="8"/>
        <v>100</v>
      </c>
    </row>
    <row r="168" spans="1:12" ht="102" customHeight="1">
      <c r="A168" s="13">
        <v>503</v>
      </c>
      <c r="B168" s="31" t="s">
        <v>123</v>
      </c>
      <c r="C168" s="31" t="s">
        <v>107</v>
      </c>
      <c r="D168" s="31" t="s">
        <v>204</v>
      </c>
      <c r="E168" s="31" t="s">
        <v>95</v>
      </c>
      <c r="F168" s="31" t="s">
        <v>26</v>
      </c>
      <c r="G168" s="31" t="s">
        <v>1</v>
      </c>
      <c r="H168" s="31" t="s">
        <v>0</v>
      </c>
      <c r="I168" s="28" t="s">
        <v>270</v>
      </c>
      <c r="J168" s="15">
        <v>1488</v>
      </c>
      <c r="K168" s="15">
        <v>1488</v>
      </c>
      <c r="L168" s="15">
        <f t="shared" si="8"/>
        <v>100</v>
      </c>
    </row>
    <row r="169" spans="1:12" ht="26.25" customHeight="1">
      <c r="A169" s="13" t="s">
        <v>50</v>
      </c>
      <c r="B169" s="31" t="s">
        <v>187</v>
      </c>
      <c r="C169" s="13" t="s">
        <v>7</v>
      </c>
      <c r="D169" s="13" t="s">
        <v>7</v>
      </c>
      <c r="E169" s="13" t="s">
        <v>10</v>
      </c>
      <c r="F169" s="13" t="s">
        <v>7</v>
      </c>
      <c r="G169" s="13" t="s">
        <v>1</v>
      </c>
      <c r="H169" s="13" t="s">
        <v>10</v>
      </c>
      <c r="I169" s="28" t="s">
        <v>38</v>
      </c>
      <c r="J169" s="15">
        <f>J170+J181</f>
        <v>44957787.140000001</v>
      </c>
      <c r="K169" s="15">
        <f>K170+K181</f>
        <v>44957787.140000001</v>
      </c>
      <c r="L169" s="15">
        <f t="shared" si="8"/>
        <v>100</v>
      </c>
    </row>
    <row r="170" spans="1:12" ht="52.5" customHeight="1">
      <c r="A170" s="13" t="s">
        <v>50</v>
      </c>
      <c r="B170" s="31" t="s">
        <v>187</v>
      </c>
      <c r="C170" s="13" t="s">
        <v>73</v>
      </c>
      <c r="D170" s="13" t="s">
        <v>7</v>
      </c>
      <c r="E170" s="13" t="s">
        <v>10</v>
      </c>
      <c r="F170" s="13" t="s">
        <v>7</v>
      </c>
      <c r="G170" s="13" t="s">
        <v>1</v>
      </c>
      <c r="H170" s="13" t="s">
        <v>10</v>
      </c>
      <c r="I170" s="28" t="s">
        <v>37</v>
      </c>
      <c r="J170" s="15">
        <f>J171+J178</f>
        <v>44884137.140000001</v>
      </c>
      <c r="K170" s="15">
        <f>K171+K178</f>
        <v>44884137.140000001</v>
      </c>
      <c r="L170" s="15">
        <f t="shared" si="8"/>
        <v>100</v>
      </c>
    </row>
    <row r="171" spans="1:12" ht="57" customHeight="1">
      <c r="A171" s="13" t="s">
        <v>50</v>
      </c>
      <c r="B171" s="31" t="s">
        <v>187</v>
      </c>
      <c r="C171" s="13" t="s">
        <v>73</v>
      </c>
      <c r="D171" s="13" t="s">
        <v>188</v>
      </c>
      <c r="E171" s="13" t="s">
        <v>10</v>
      </c>
      <c r="F171" s="13" t="s">
        <v>7</v>
      </c>
      <c r="G171" s="13" t="s">
        <v>1</v>
      </c>
      <c r="H171" s="13" t="s">
        <v>25</v>
      </c>
      <c r="I171" s="28" t="s">
        <v>32</v>
      </c>
      <c r="J171" s="15">
        <f>J174+J176+J172</f>
        <v>44849764.340000004</v>
      </c>
      <c r="K171" s="15">
        <f>K174+K176+K172</f>
        <v>44849764.340000004</v>
      </c>
      <c r="L171" s="15">
        <f t="shared" si="8"/>
        <v>100</v>
      </c>
    </row>
    <row r="172" spans="1:12" ht="34.5" customHeight="1">
      <c r="A172" s="13" t="s">
        <v>50</v>
      </c>
      <c r="B172" s="31" t="s">
        <v>187</v>
      </c>
      <c r="C172" s="13" t="s">
        <v>73</v>
      </c>
      <c r="D172" s="13" t="s">
        <v>189</v>
      </c>
      <c r="E172" s="13">
        <v>454</v>
      </c>
      <c r="F172" s="13" t="s">
        <v>7</v>
      </c>
      <c r="G172" s="13" t="s">
        <v>1</v>
      </c>
      <c r="H172" s="13" t="s">
        <v>25</v>
      </c>
      <c r="I172" s="28" t="s">
        <v>268</v>
      </c>
      <c r="J172" s="15">
        <f>J173</f>
        <v>15000000</v>
      </c>
      <c r="K172" s="15">
        <f>K173</f>
        <v>15000000</v>
      </c>
      <c r="L172" s="15">
        <f t="shared" si="8"/>
        <v>100</v>
      </c>
    </row>
    <row r="173" spans="1:12" ht="41.25" customHeight="1">
      <c r="A173" s="13" t="s">
        <v>50</v>
      </c>
      <c r="B173" s="31" t="s">
        <v>187</v>
      </c>
      <c r="C173" s="13" t="s">
        <v>73</v>
      </c>
      <c r="D173" s="13" t="s">
        <v>189</v>
      </c>
      <c r="E173" s="13">
        <v>454</v>
      </c>
      <c r="F173" s="31" t="s">
        <v>26</v>
      </c>
      <c r="G173" s="13" t="s">
        <v>1</v>
      </c>
      <c r="H173" s="13" t="s">
        <v>25</v>
      </c>
      <c r="I173" s="28" t="s">
        <v>267</v>
      </c>
      <c r="J173" s="15">
        <v>15000000</v>
      </c>
      <c r="K173" s="15">
        <v>15000000</v>
      </c>
      <c r="L173" s="15">
        <f t="shared" si="8"/>
        <v>100</v>
      </c>
    </row>
    <row r="174" spans="1:12" ht="38.25" customHeight="1">
      <c r="A174" s="13" t="s">
        <v>50</v>
      </c>
      <c r="B174" s="31" t="s">
        <v>187</v>
      </c>
      <c r="C174" s="13" t="s">
        <v>73</v>
      </c>
      <c r="D174" s="13" t="s">
        <v>189</v>
      </c>
      <c r="E174" s="13">
        <v>519</v>
      </c>
      <c r="F174" s="13" t="s">
        <v>7</v>
      </c>
      <c r="G174" s="13" t="s">
        <v>1</v>
      </c>
      <c r="H174" s="13" t="s">
        <v>25</v>
      </c>
      <c r="I174" s="28" t="s">
        <v>56</v>
      </c>
      <c r="J174" s="15">
        <f>J175</f>
        <v>2458562.34</v>
      </c>
      <c r="K174" s="15">
        <f>K175</f>
        <v>2458562.34</v>
      </c>
      <c r="L174" s="15">
        <f t="shared" si="8"/>
        <v>100</v>
      </c>
    </row>
    <row r="175" spans="1:12" ht="33" customHeight="1">
      <c r="A175" s="13" t="s">
        <v>50</v>
      </c>
      <c r="B175" s="31" t="s">
        <v>187</v>
      </c>
      <c r="C175" s="13" t="s">
        <v>73</v>
      </c>
      <c r="D175" s="13" t="s">
        <v>189</v>
      </c>
      <c r="E175" s="13" t="s">
        <v>202</v>
      </c>
      <c r="F175" s="31" t="s">
        <v>26</v>
      </c>
      <c r="G175" s="13" t="s">
        <v>1</v>
      </c>
      <c r="H175" s="13" t="s">
        <v>25</v>
      </c>
      <c r="I175" s="28" t="s">
        <v>203</v>
      </c>
      <c r="J175" s="15">
        <v>2458562.34</v>
      </c>
      <c r="K175" s="15">
        <v>2458562.34</v>
      </c>
      <c r="L175" s="15">
        <f t="shared" si="8"/>
        <v>100</v>
      </c>
    </row>
    <row r="176" spans="1:12" ht="18.75" customHeight="1">
      <c r="A176" s="13" t="s">
        <v>50</v>
      </c>
      <c r="B176" s="31" t="s">
        <v>187</v>
      </c>
      <c r="C176" s="13" t="s">
        <v>73</v>
      </c>
      <c r="D176" s="13" t="s">
        <v>191</v>
      </c>
      <c r="E176" s="13" t="s">
        <v>190</v>
      </c>
      <c r="F176" s="13" t="s">
        <v>7</v>
      </c>
      <c r="G176" s="13" t="s">
        <v>1</v>
      </c>
      <c r="H176" s="13" t="s">
        <v>25</v>
      </c>
      <c r="I176" s="28" t="s">
        <v>192</v>
      </c>
      <c r="J176" s="15">
        <f>J177</f>
        <v>27391202</v>
      </c>
      <c r="K176" s="15">
        <f>K177</f>
        <v>27391202</v>
      </c>
      <c r="L176" s="15">
        <f t="shared" ref="L176:L233" si="15">K176/J176*100</f>
        <v>100</v>
      </c>
    </row>
    <row r="177" spans="1:12" ht="35.25" customHeight="1">
      <c r="A177" s="13" t="s">
        <v>50</v>
      </c>
      <c r="B177" s="31" t="s">
        <v>187</v>
      </c>
      <c r="C177" s="13" t="s">
        <v>73</v>
      </c>
      <c r="D177" s="13" t="s">
        <v>191</v>
      </c>
      <c r="E177" s="13" t="s">
        <v>190</v>
      </c>
      <c r="F177" s="13" t="s">
        <v>26</v>
      </c>
      <c r="G177" s="13" t="s">
        <v>1</v>
      </c>
      <c r="H177" s="13" t="s">
        <v>25</v>
      </c>
      <c r="I177" s="28" t="s">
        <v>55</v>
      </c>
      <c r="J177" s="15">
        <v>27391202</v>
      </c>
      <c r="K177" s="15">
        <v>27391202</v>
      </c>
      <c r="L177" s="15">
        <f t="shared" si="15"/>
        <v>100</v>
      </c>
    </row>
    <row r="178" spans="1:12" ht="24" customHeight="1">
      <c r="A178" s="13" t="s">
        <v>50</v>
      </c>
      <c r="B178" s="31" t="s">
        <v>187</v>
      </c>
      <c r="C178" s="13" t="s">
        <v>73</v>
      </c>
      <c r="D178" s="13" t="s">
        <v>136</v>
      </c>
      <c r="E178" s="13" t="s">
        <v>10</v>
      </c>
      <c r="F178" s="13" t="s">
        <v>7</v>
      </c>
      <c r="G178" s="13" t="s">
        <v>1</v>
      </c>
      <c r="H178" s="13" t="s">
        <v>25</v>
      </c>
      <c r="I178" s="28" t="s">
        <v>30</v>
      </c>
      <c r="J178" s="15">
        <f>J179</f>
        <v>34372.800000000003</v>
      </c>
      <c r="K178" s="15">
        <f>K179</f>
        <v>34372.800000000003</v>
      </c>
      <c r="L178" s="15">
        <f t="shared" si="15"/>
        <v>100</v>
      </c>
    </row>
    <row r="179" spans="1:12" ht="84" customHeight="1">
      <c r="A179" s="31" t="s">
        <v>50</v>
      </c>
      <c r="B179" s="31" t="s">
        <v>187</v>
      </c>
      <c r="C179" s="31" t="s">
        <v>73</v>
      </c>
      <c r="D179" s="31" t="s">
        <v>136</v>
      </c>
      <c r="E179" s="31" t="s">
        <v>200</v>
      </c>
      <c r="F179" s="31" t="s">
        <v>7</v>
      </c>
      <c r="G179" s="31" t="s">
        <v>1</v>
      </c>
      <c r="H179" s="31" t="s">
        <v>25</v>
      </c>
      <c r="I179" s="28" t="s">
        <v>54</v>
      </c>
      <c r="J179" s="15">
        <f>J180</f>
        <v>34372.800000000003</v>
      </c>
      <c r="K179" s="15">
        <f>K180</f>
        <v>34372.800000000003</v>
      </c>
      <c r="L179" s="15">
        <f t="shared" si="15"/>
        <v>100</v>
      </c>
    </row>
    <row r="180" spans="1:12" ht="87.6" customHeight="1">
      <c r="A180" s="31" t="s">
        <v>50</v>
      </c>
      <c r="B180" s="31" t="s">
        <v>187</v>
      </c>
      <c r="C180" s="31" t="s">
        <v>73</v>
      </c>
      <c r="D180" s="31" t="s">
        <v>136</v>
      </c>
      <c r="E180" s="31" t="s">
        <v>200</v>
      </c>
      <c r="F180" s="31" t="s">
        <v>26</v>
      </c>
      <c r="G180" s="31" t="s">
        <v>1</v>
      </c>
      <c r="H180" s="31" t="s">
        <v>25</v>
      </c>
      <c r="I180" s="28" t="s">
        <v>60</v>
      </c>
      <c r="J180" s="15">
        <v>34372.800000000003</v>
      </c>
      <c r="K180" s="15">
        <v>34372.800000000003</v>
      </c>
      <c r="L180" s="15">
        <f t="shared" si="15"/>
        <v>100</v>
      </c>
    </row>
    <row r="181" spans="1:12" ht="34.5" customHeight="1">
      <c r="A181" s="13" t="s">
        <v>50</v>
      </c>
      <c r="B181" s="31" t="s">
        <v>187</v>
      </c>
      <c r="C181" s="13" t="s">
        <v>204</v>
      </c>
      <c r="D181" s="13" t="s">
        <v>7</v>
      </c>
      <c r="E181" s="13" t="s">
        <v>10</v>
      </c>
      <c r="F181" s="13" t="s">
        <v>7</v>
      </c>
      <c r="G181" s="13" t="s">
        <v>10</v>
      </c>
      <c r="H181" s="13" t="s">
        <v>10</v>
      </c>
      <c r="I181" s="28" t="s">
        <v>53</v>
      </c>
      <c r="J181" s="15">
        <f>J182</f>
        <v>73650</v>
      </c>
      <c r="K181" s="15">
        <f>K182</f>
        <v>73650</v>
      </c>
      <c r="L181" s="15">
        <f t="shared" si="15"/>
        <v>100</v>
      </c>
    </row>
    <row r="182" spans="1:12" ht="42" customHeight="1">
      <c r="A182" s="13" t="s">
        <v>50</v>
      </c>
      <c r="B182" s="31" t="s">
        <v>187</v>
      </c>
      <c r="C182" s="13" t="s">
        <v>204</v>
      </c>
      <c r="D182" s="13" t="s">
        <v>26</v>
      </c>
      <c r="E182" s="13" t="s">
        <v>10</v>
      </c>
      <c r="F182" s="13" t="s">
        <v>26</v>
      </c>
      <c r="G182" s="13" t="s">
        <v>10</v>
      </c>
      <c r="H182" s="13" t="s">
        <v>25</v>
      </c>
      <c r="I182" s="28" t="s">
        <v>51</v>
      </c>
      <c r="J182" s="15">
        <f>J183</f>
        <v>73650</v>
      </c>
      <c r="K182" s="15">
        <f>K183</f>
        <v>73650</v>
      </c>
      <c r="L182" s="15">
        <f t="shared" si="15"/>
        <v>100</v>
      </c>
    </row>
    <row r="183" spans="1:12" ht="67.5" customHeight="1">
      <c r="A183" s="13" t="s">
        <v>50</v>
      </c>
      <c r="B183" s="31" t="s">
        <v>187</v>
      </c>
      <c r="C183" s="13" t="s">
        <v>204</v>
      </c>
      <c r="D183" s="13" t="s">
        <v>26</v>
      </c>
      <c r="E183" s="13" t="s">
        <v>118</v>
      </c>
      <c r="F183" s="13" t="s">
        <v>26</v>
      </c>
      <c r="G183" s="13" t="s">
        <v>10</v>
      </c>
      <c r="H183" s="13" t="s">
        <v>25</v>
      </c>
      <c r="I183" s="28" t="s">
        <v>52</v>
      </c>
      <c r="J183" s="15">
        <v>73650</v>
      </c>
      <c r="K183" s="15">
        <v>73650</v>
      </c>
      <c r="L183" s="15">
        <f t="shared" si="15"/>
        <v>100</v>
      </c>
    </row>
    <row r="184" spans="1:12" s="17" customFormat="1" ht="49.5" customHeight="1">
      <c r="A184" s="12" t="s">
        <v>40</v>
      </c>
      <c r="B184" s="31"/>
      <c r="C184" s="13"/>
      <c r="D184" s="13"/>
      <c r="E184" s="13"/>
      <c r="F184" s="13"/>
      <c r="G184" s="13"/>
      <c r="H184" s="13"/>
      <c r="I184" s="18" t="s">
        <v>49</v>
      </c>
      <c r="J184" s="23">
        <f>J190+J185</f>
        <v>403674921</v>
      </c>
      <c r="K184" s="23">
        <f>K190+K185</f>
        <v>402821293.30000001</v>
      </c>
      <c r="L184" s="23">
        <f t="shared" si="15"/>
        <v>99.788535860021881</v>
      </c>
    </row>
    <row r="185" spans="1:12" s="17" customFormat="1" ht="22.9" customHeight="1">
      <c r="A185" s="13">
        <v>504</v>
      </c>
      <c r="B185" s="31">
        <v>1</v>
      </c>
      <c r="C185" s="13" t="s">
        <v>7</v>
      </c>
      <c r="D185" s="13" t="s">
        <v>7</v>
      </c>
      <c r="E185" s="13" t="s">
        <v>10</v>
      </c>
      <c r="F185" s="13" t="s">
        <v>7</v>
      </c>
      <c r="G185" s="13" t="s">
        <v>1</v>
      </c>
      <c r="H185" s="13" t="s">
        <v>10</v>
      </c>
      <c r="I185" s="28" t="s">
        <v>12</v>
      </c>
      <c r="J185" s="16">
        <f>J186</f>
        <v>168750</v>
      </c>
      <c r="K185" s="16">
        <f>K186</f>
        <v>168750</v>
      </c>
      <c r="L185" s="15">
        <f t="shared" si="15"/>
        <v>100</v>
      </c>
    </row>
    <row r="186" spans="1:12" s="17" customFormat="1" ht="39.75" customHeight="1">
      <c r="A186" s="13">
        <v>504</v>
      </c>
      <c r="B186" s="31" t="s">
        <v>123</v>
      </c>
      <c r="C186" s="31">
        <v>14</v>
      </c>
      <c r="D186" s="13" t="s">
        <v>7</v>
      </c>
      <c r="E186" s="13" t="s">
        <v>10</v>
      </c>
      <c r="F186" s="13" t="s">
        <v>7</v>
      </c>
      <c r="G186" s="13" t="s">
        <v>1</v>
      </c>
      <c r="H186" s="13" t="s">
        <v>10</v>
      </c>
      <c r="I186" s="28" t="s">
        <v>20</v>
      </c>
      <c r="J186" s="16">
        <f t="shared" ref="J186:K188" si="16">J187</f>
        <v>168750</v>
      </c>
      <c r="K186" s="16">
        <f t="shared" si="16"/>
        <v>168750</v>
      </c>
      <c r="L186" s="15">
        <f t="shared" si="15"/>
        <v>100</v>
      </c>
    </row>
    <row r="187" spans="1:12" s="17" customFormat="1" ht="54.75" customHeight="1">
      <c r="A187" s="13">
        <v>504</v>
      </c>
      <c r="B187" s="31" t="s">
        <v>123</v>
      </c>
      <c r="C187" s="31">
        <v>14</v>
      </c>
      <c r="D187" s="31">
        <v>13</v>
      </c>
      <c r="E187" s="13" t="s">
        <v>10</v>
      </c>
      <c r="F187" s="13" t="s">
        <v>7</v>
      </c>
      <c r="G187" s="13" t="s">
        <v>1</v>
      </c>
      <c r="H187" s="13">
        <v>0</v>
      </c>
      <c r="I187" s="28" t="s">
        <v>271</v>
      </c>
      <c r="J187" s="16">
        <f t="shared" si="16"/>
        <v>168750</v>
      </c>
      <c r="K187" s="16">
        <f t="shared" si="16"/>
        <v>168750</v>
      </c>
      <c r="L187" s="15">
        <f t="shared" si="15"/>
        <v>100</v>
      </c>
    </row>
    <row r="188" spans="1:12" s="17" customFormat="1" ht="38.450000000000003" customHeight="1">
      <c r="A188" s="13">
        <v>504</v>
      </c>
      <c r="B188" s="31" t="s">
        <v>123</v>
      </c>
      <c r="C188" s="31">
        <v>14</v>
      </c>
      <c r="D188" s="31" t="s">
        <v>17</v>
      </c>
      <c r="E188" s="13">
        <v>50</v>
      </c>
      <c r="F188" s="13" t="s">
        <v>7</v>
      </c>
      <c r="G188" s="13" t="s">
        <v>1</v>
      </c>
      <c r="H188" s="13">
        <v>410</v>
      </c>
      <c r="I188" s="28" t="s">
        <v>252</v>
      </c>
      <c r="J188" s="16">
        <f t="shared" si="16"/>
        <v>168750</v>
      </c>
      <c r="K188" s="16">
        <f t="shared" si="16"/>
        <v>168750</v>
      </c>
      <c r="L188" s="15">
        <f t="shared" si="15"/>
        <v>100</v>
      </c>
    </row>
    <row r="189" spans="1:12" s="17" customFormat="1" ht="69" customHeight="1">
      <c r="A189" s="13">
        <v>504</v>
      </c>
      <c r="B189" s="31" t="s">
        <v>123</v>
      </c>
      <c r="C189" s="31">
        <v>14</v>
      </c>
      <c r="D189" s="31" t="s">
        <v>17</v>
      </c>
      <c r="E189" s="13">
        <v>50</v>
      </c>
      <c r="F189" s="13" t="s">
        <v>26</v>
      </c>
      <c r="G189" s="13" t="s">
        <v>1</v>
      </c>
      <c r="H189" s="13">
        <v>410</v>
      </c>
      <c r="I189" s="28" t="s">
        <v>272</v>
      </c>
      <c r="J189" s="16">
        <v>168750</v>
      </c>
      <c r="K189" s="16">
        <v>168750</v>
      </c>
      <c r="L189" s="15">
        <f t="shared" si="15"/>
        <v>100</v>
      </c>
    </row>
    <row r="190" spans="1:12" s="5" customFormat="1" ht="24" customHeight="1">
      <c r="A190" s="32" t="s">
        <v>40</v>
      </c>
      <c r="B190" s="33" t="s">
        <v>187</v>
      </c>
      <c r="C190" s="32" t="s">
        <v>7</v>
      </c>
      <c r="D190" s="32" t="s">
        <v>7</v>
      </c>
      <c r="E190" s="32" t="s">
        <v>10</v>
      </c>
      <c r="F190" s="32" t="s">
        <v>7</v>
      </c>
      <c r="G190" s="32" t="s">
        <v>1</v>
      </c>
      <c r="H190" s="32" t="s">
        <v>10</v>
      </c>
      <c r="I190" s="30" t="s">
        <v>38</v>
      </c>
      <c r="J190" s="16">
        <f>J191+J215</f>
        <v>403506171</v>
      </c>
      <c r="K190" s="16">
        <f>K191+K215</f>
        <v>402652543.30000001</v>
      </c>
      <c r="L190" s="16">
        <f t="shared" si="15"/>
        <v>99.788447423769384</v>
      </c>
    </row>
    <row r="191" spans="1:12" ht="53.25" customHeight="1">
      <c r="A191" s="13" t="s">
        <v>40</v>
      </c>
      <c r="B191" s="31" t="s">
        <v>187</v>
      </c>
      <c r="C191" s="13" t="s">
        <v>73</v>
      </c>
      <c r="D191" s="13" t="s">
        <v>7</v>
      </c>
      <c r="E191" s="13" t="s">
        <v>10</v>
      </c>
      <c r="F191" s="13" t="s">
        <v>7</v>
      </c>
      <c r="G191" s="13" t="s">
        <v>1</v>
      </c>
      <c r="H191" s="13" t="s">
        <v>10</v>
      </c>
      <c r="I191" s="28" t="s">
        <v>37</v>
      </c>
      <c r="J191" s="15">
        <f>J192+J201+J208</f>
        <v>403506171</v>
      </c>
      <c r="K191" s="15">
        <f>K192+K201+K208</f>
        <v>402783785.30000001</v>
      </c>
      <c r="L191" s="15">
        <f t="shared" si="15"/>
        <v>99.820972824725402</v>
      </c>
    </row>
    <row r="192" spans="1:12" ht="52.5" customHeight="1">
      <c r="A192" s="13" t="s">
        <v>40</v>
      </c>
      <c r="B192" s="31" t="s">
        <v>187</v>
      </c>
      <c r="C192" s="13" t="s">
        <v>73</v>
      </c>
      <c r="D192" s="13" t="s">
        <v>188</v>
      </c>
      <c r="E192" s="13" t="s">
        <v>10</v>
      </c>
      <c r="F192" s="13" t="s">
        <v>7</v>
      </c>
      <c r="G192" s="13" t="s">
        <v>1</v>
      </c>
      <c r="H192" s="13" t="s">
        <v>25</v>
      </c>
      <c r="I192" s="28" t="s">
        <v>32</v>
      </c>
      <c r="J192" s="15">
        <f>J193+J195+J197+J199</f>
        <v>66343513</v>
      </c>
      <c r="K192" s="15">
        <f>K193+K195+K197+K199</f>
        <v>66343513</v>
      </c>
      <c r="L192" s="15">
        <f t="shared" si="15"/>
        <v>100</v>
      </c>
    </row>
    <row r="193" spans="1:12" ht="105" customHeight="1">
      <c r="A193" s="13" t="s">
        <v>40</v>
      </c>
      <c r="B193" s="31" t="s">
        <v>187</v>
      </c>
      <c r="C193" s="13" t="s">
        <v>73</v>
      </c>
      <c r="D193" s="13" t="s">
        <v>189</v>
      </c>
      <c r="E193" s="13">
        <v>98</v>
      </c>
      <c r="F193" s="13" t="s">
        <v>7</v>
      </c>
      <c r="G193" s="13" t="s">
        <v>1</v>
      </c>
      <c r="H193" s="13" t="s">
        <v>25</v>
      </c>
      <c r="I193" s="28" t="s">
        <v>273</v>
      </c>
      <c r="J193" s="15">
        <f>J194</f>
        <v>1803734.69</v>
      </c>
      <c r="K193" s="15">
        <f>K194</f>
        <v>1803734.69</v>
      </c>
      <c r="L193" s="15">
        <f t="shared" si="15"/>
        <v>100</v>
      </c>
    </row>
    <row r="194" spans="1:12" ht="105" customHeight="1">
      <c r="A194" s="13" t="s">
        <v>40</v>
      </c>
      <c r="B194" s="31" t="s">
        <v>187</v>
      </c>
      <c r="C194" s="13" t="s">
        <v>73</v>
      </c>
      <c r="D194" s="13" t="s">
        <v>189</v>
      </c>
      <c r="E194" s="13">
        <v>98</v>
      </c>
      <c r="F194" s="31" t="s">
        <v>26</v>
      </c>
      <c r="G194" s="13" t="s">
        <v>1</v>
      </c>
      <c r="H194" s="13" t="s">
        <v>25</v>
      </c>
      <c r="I194" s="28" t="s">
        <v>274</v>
      </c>
      <c r="J194" s="15">
        <v>1803734.69</v>
      </c>
      <c r="K194" s="15">
        <v>1803734.69</v>
      </c>
      <c r="L194" s="15">
        <f t="shared" si="15"/>
        <v>100</v>
      </c>
    </row>
    <row r="195" spans="1:12" ht="98.25" customHeight="1">
      <c r="A195" s="13" t="s">
        <v>40</v>
      </c>
      <c r="B195" s="31" t="s">
        <v>187</v>
      </c>
      <c r="C195" s="13" t="s">
        <v>73</v>
      </c>
      <c r="D195" s="13" t="s">
        <v>189</v>
      </c>
      <c r="E195" s="13">
        <v>179</v>
      </c>
      <c r="F195" s="13" t="s">
        <v>7</v>
      </c>
      <c r="G195" s="13" t="s">
        <v>1</v>
      </c>
      <c r="H195" s="13" t="s">
        <v>25</v>
      </c>
      <c r="I195" s="28" t="s">
        <v>243</v>
      </c>
      <c r="J195" s="15">
        <f>J196</f>
        <v>3532302.84</v>
      </c>
      <c r="K195" s="15">
        <f>K196</f>
        <v>3532302.84</v>
      </c>
      <c r="L195" s="15">
        <f t="shared" si="15"/>
        <v>100</v>
      </c>
    </row>
    <row r="196" spans="1:12" ht="102.75" customHeight="1">
      <c r="A196" s="13" t="s">
        <v>40</v>
      </c>
      <c r="B196" s="31" t="s">
        <v>187</v>
      </c>
      <c r="C196" s="13" t="s">
        <v>73</v>
      </c>
      <c r="D196" s="13" t="s">
        <v>189</v>
      </c>
      <c r="E196" s="13">
        <v>179</v>
      </c>
      <c r="F196" s="13" t="s">
        <v>26</v>
      </c>
      <c r="G196" s="13" t="s">
        <v>1</v>
      </c>
      <c r="H196" s="13" t="s">
        <v>25</v>
      </c>
      <c r="I196" s="28" t="s">
        <v>244</v>
      </c>
      <c r="J196" s="15">
        <v>3532302.84</v>
      </c>
      <c r="K196" s="15">
        <v>3532302.84</v>
      </c>
      <c r="L196" s="15">
        <f t="shared" si="15"/>
        <v>100</v>
      </c>
    </row>
    <row r="197" spans="1:12" ht="85.5" customHeight="1">
      <c r="A197" s="13" t="s">
        <v>40</v>
      </c>
      <c r="B197" s="31" t="s">
        <v>187</v>
      </c>
      <c r="C197" s="13" t="s">
        <v>73</v>
      </c>
      <c r="D197" s="13" t="s">
        <v>189</v>
      </c>
      <c r="E197" s="13" t="s">
        <v>205</v>
      </c>
      <c r="F197" s="13" t="s">
        <v>7</v>
      </c>
      <c r="G197" s="13" t="s">
        <v>1</v>
      </c>
      <c r="H197" s="13" t="s">
        <v>25</v>
      </c>
      <c r="I197" s="28" t="s">
        <v>46</v>
      </c>
      <c r="J197" s="15">
        <f>J198</f>
        <v>7363381</v>
      </c>
      <c r="K197" s="15">
        <f>K198</f>
        <v>7363381</v>
      </c>
      <c r="L197" s="15">
        <f t="shared" si="15"/>
        <v>100</v>
      </c>
    </row>
    <row r="198" spans="1:12" ht="87.75" customHeight="1">
      <c r="A198" s="13" t="s">
        <v>40</v>
      </c>
      <c r="B198" s="31" t="s">
        <v>187</v>
      </c>
      <c r="C198" s="13" t="s">
        <v>73</v>
      </c>
      <c r="D198" s="13" t="s">
        <v>189</v>
      </c>
      <c r="E198" s="13" t="s">
        <v>205</v>
      </c>
      <c r="F198" s="13" t="s">
        <v>26</v>
      </c>
      <c r="G198" s="13" t="s">
        <v>1</v>
      </c>
      <c r="H198" s="13" t="s">
        <v>25</v>
      </c>
      <c r="I198" s="28" t="s">
        <v>45</v>
      </c>
      <c r="J198" s="15">
        <v>7363381</v>
      </c>
      <c r="K198" s="15">
        <v>7363381</v>
      </c>
      <c r="L198" s="15">
        <f t="shared" si="15"/>
        <v>100</v>
      </c>
    </row>
    <row r="199" spans="1:12" ht="21.75" customHeight="1">
      <c r="A199" s="13" t="s">
        <v>40</v>
      </c>
      <c r="B199" s="31" t="s">
        <v>187</v>
      </c>
      <c r="C199" s="13" t="s">
        <v>73</v>
      </c>
      <c r="D199" s="13" t="s">
        <v>191</v>
      </c>
      <c r="E199" s="13" t="s">
        <v>190</v>
      </c>
      <c r="F199" s="13" t="s">
        <v>7</v>
      </c>
      <c r="G199" s="13" t="s">
        <v>1</v>
      </c>
      <c r="H199" s="13" t="s">
        <v>25</v>
      </c>
      <c r="I199" s="28" t="s">
        <v>192</v>
      </c>
      <c r="J199" s="15">
        <f>J200</f>
        <v>53644094.469999999</v>
      </c>
      <c r="K199" s="15">
        <f>K200</f>
        <v>53644094.469999999</v>
      </c>
      <c r="L199" s="15">
        <f t="shared" si="15"/>
        <v>100</v>
      </c>
    </row>
    <row r="200" spans="1:12" ht="36" customHeight="1">
      <c r="A200" s="13" t="s">
        <v>40</v>
      </c>
      <c r="B200" s="31" t="s">
        <v>187</v>
      </c>
      <c r="C200" s="13" t="s">
        <v>73</v>
      </c>
      <c r="D200" s="13" t="s">
        <v>191</v>
      </c>
      <c r="E200" s="13" t="s">
        <v>190</v>
      </c>
      <c r="F200" s="13" t="s">
        <v>26</v>
      </c>
      <c r="G200" s="13" t="s">
        <v>1</v>
      </c>
      <c r="H200" s="13" t="s">
        <v>25</v>
      </c>
      <c r="I200" s="28" t="s">
        <v>55</v>
      </c>
      <c r="J200" s="15">
        <v>53644094.469999999</v>
      </c>
      <c r="K200" s="15">
        <v>53644094.469999999</v>
      </c>
      <c r="L200" s="15">
        <f t="shared" si="15"/>
        <v>100</v>
      </c>
    </row>
    <row r="201" spans="1:12" ht="36.75" customHeight="1">
      <c r="A201" s="13" t="s">
        <v>40</v>
      </c>
      <c r="B201" s="31" t="s">
        <v>187</v>
      </c>
      <c r="C201" s="13" t="s">
        <v>73</v>
      </c>
      <c r="D201" s="13" t="s">
        <v>193</v>
      </c>
      <c r="E201" s="13" t="s">
        <v>10</v>
      </c>
      <c r="F201" s="13" t="s">
        <v>7</v>
      </c>
      <c r="G201" s="13" t="s">
        <v>1</v>
      </c>
      <c r="H201" s="13" t="s">
        <v>25</v>
      </c>
      <c r="I201" s="28" t="s">
        <v>31</v>
      </c>
      <c r="J201" s="15">
        <f>J202+J204+J206</f>
        <v>312421127</v>
      </c>
      <c r="K201" s="15">
        <f>K202+K204+K206</f>
        <v>311698741.30000001</v>
      </c>
      <c r="L201" s="15">
        <f t="shared" si="15"/>
        <v>99.768778217101811</v>
      </c>
    </row>
    <row r="202" spans="1:12" ht="59.25" customHeight="1">
      <c r="A202" s="13" t="s">
        <v>40</v>
      </c>
      <c r="B202" s="31" t="s">
        <v>187</v>
      </c>
      <c r="C202" s="13" t="s">
        <v>73</v>
      </c>
      <c r="D202" s="13" t="s">
        <v>193</v>
      </c>
      <c r="E202" s="13" t="s">
        <v>196</v>
      </c>
      <c r="F202" s="13" t="s">
        <v>7</v>
      </c>
      <c r="G202" s="13" t="s">
        <v>1</v>
      </c>
      <c r="H202" s="13" t="s">
        <v>25</v>
      </c>
      <c r="I202" s="28" t="s">
        <v>197</v>
      </c>
      <c r="J202" s="15">
        <f>J203</f>
        <v>299768479</v>
      </c>
      <c r="K202" s="15">
        <f>K203</f>
        <v>299768479</v>
      </c>
      <c r="L202" s="15">
        <f t="shared" si="15"/>
        <v>100</v>
      </c>
    </row>
    <row r="203" spans="1:12" ht="55.5" customHeight="1">
      <c r="A203" s="13" t="s">
        <v>40</v>
      </c>
      <c r="B203" s="31" t="s">
        <v>187</v>
      </c>
      <c r="C203" s="13" t="s">
        <v>73</v>
      </c>
      <c r="D203" s="13" t="s">
        <v>193</v>
      </c>
      <c r="E203" s="13" t="s">
        <v>196</v>
      </c>
      <c r="F203" s="13" t="s">
        <v>26</v>
      </c>
      <c r="G203" s="13" t="s">
        <v>1</v>
      </c>
      <c r="H203" s="13" t="s">
        <v>25</v>
      </c>
      <c r="I203" s="28" t="s">
        <v>198</v>
      </c>
      <c r="J203" s="15">
        <v>299768479</v>
      </c>
      <c r="K203" s="15">
        <v>299768479</v>
      </c>
      <c r="L203" s="15">
        <f t="shared" si="15"/>
        <v>100</v>
      </c>
    </row>
    <row r="204" spans="1:12" ht="68.25" customHeight="1">
      <c r="A204" s="13" t="s">
        <v>40</v>
      </c>
      <c r="B204" s="31" t="s">
        <v>187</v>
      </c>
      <c r="C204" s="13" t="s">
        <v>73</v>
      </c>
      <c r="D204" s="13" t="s">
        <v>193</v>
      </c>
      <c r="E204" s="13" t="s">
        <v>207</v>
      </c>
      <c r="F204" s="13" t="s">
        <v>7</v>
      </c>
      <c r="G204" s="13" t="s">
        <v>1</v>
      </c>
      <c r="H204" s="13" t="s">
        <v>25</v>
      </c>
      <c r="I204" s="28" t="s">
        <v>206</v>
      </c>
      <c r="J204" s="15">
        <f>J205</f>
        <v>12287746</v>
      </c>
      <c r="K204" s="15">
        <f>K205</f>
        <v>11565360.300000001</v>
      </c>
      <c r="L204" s="15">
        <f t="shared" si="15"/>
        <v>94.121088603231229</v>
      </c>
    </row>
    <row r="205" spans="1:12" ht="50.25" customHeight="1">
      <c r="A205" s="13" t="s">
        <v>40</v>
      </c>
      <c r="B205" s="31" t="s">
        <v>187</v>
      </c>
      <c r="C205" s="13" t="s">
        <v>73</v>
      </c>
      <c r="D205" s="13" t="s">
        <v>193</v>
      </c>
      <c r="E205" s="13" t="s">
        <v>207</v>
      </c>
      <c r="F205" s="13" t="s">
        <v>26</v>
      </c>
      <c r="G205" s="13" t="s">
        <v>1</v>
      </c>
      <c r="H205" s="13" t="s">
        <v>25</v>
      </c>
      <c r="I205" s="28" t="s">
        <v>44</v>
      </c>
      <c r="J205" s="15">
        <v>12287746</v>
      </c>
      <c r="K205" s="15">
        <v>11565360.300000001</v>
      </c>
      <c r="L205" s="15">
        <f t="shared" si="15"/>
        <v>94.121088603231229</v>
      </c>
    </row>
    <row r="206" spans="1:12" ht="99" customHeight="1">
      <c r="A206" s="13" t="s">
        <v>40</v>
      </c>
      <c r="B206" s="31" t="s">
        <v>187</v>
      </c>
      <c r="C206" s="13" t="s">
        <v>73</v>
      </c>
      <c r="D206" s="13" t="s">
        <v>193</v>
      </c>
      <c r="E206" s="13" t="s">
        <v>208</v>
      </c>
      <c r="F206" s="13" t="s">
        <v>7</v>
      </c>
      <c r="G206" s="13" t="s">
        <v>1</v>
      </c>
      <c r="H206" s="13" t="s">
        <v>25</v>
      </c>
      <c r="I206" s="28" t="s">
        <v>209</v>
      </c>
      <c r="J206" s="15">
        <f>J207</f>
        <v>364902</v>
      </c>
      <c r="K206" s="15">
        <f>K207</f>
        <v>364902</v>
      </c>
      <c r="L206" s="15">
        <f t="shared" si="15"/>
        <v>100</v>
      </c>
    </row>
    <row r="207" spans="1:12" ht="116.25" customHeight="1">
      <c r="A207" s="13" t="s">
        <v>40</v>
      </c>
      <c r="B207" s="31" t="s">
        <v>187</v>
      </c>
      <c r="C207" s="13" t="s">
        <v>73</v>
      </c>
      <c r="D207" s="13" t="s">
        <v>193</v>
      </c>
      <c r="E207" s="13" t="s">
        <v>208</v>
      </c>
      <c r="F207" s="13" t="s">
        <v>26</v>
      </c>
      <c r="G207" s="13" t="s">
        <v>1</v>
      </c>
      <c r="H207" s="13" t="s">
        <v>25</v>
      </c>
      <c r="I207" s="28" t="s">
        <v>43</v>
      </c>
      <c r="J207" s="15">
        <v>364902</v>
      </c>
      <c r="K207" s="15">
        <v>364902</v>
      </c>
      <c r="L207" s="15">
        <f t="shared" si="15"/>
        <v>100</v>
      </c>
    </row>
    <row r="208" spans="1:12" ht="24" customHeight="1">
      <c r="A208" s="13" t="s">
        <v>40</v>
      </c>
      <c r="B208" s="31" t="s">
        <v>187</v>
      </c>
      <c r="C208" s="13" t="s">
        <v>73</v>
      </c>
      <c r="D208" s="13" t="s">
        <v>136</v>
      </c>
      <c r="E208" s="13" t="s">
        <v>10</v>
      </c>
      <c r="F208" s="13" t="s">
        <v>7</v>
      </c>
      <c r="G208" s="13" t="s">
        <v>1</v>
      </c>
      <c r="H208" s="13" t="s">
        <v>25</v>
      </c>
      <c r="I208" s="28" t="s">
        <v>30</v>
      </c>
      <c r="J208" s="15">
        <f>J211+J209+J213</f>
        <v>24741531</v>
      </c>
      <c r="K208" s="15">
        <f>K211+K209+K213</f>
        <v>24741531</v>
      </c>
      <c r="L208" s="15">
        <f t="shared" si="15"/>
        <v>100</v>
      </c>
    </row>
    <row r="209" spans="1:12" ht="213.75" customHeight="1">
      <c r="A209" s="13" t="s">
        <v>40</v>
      </c>
      <c r="B209" s="31" t="s">
        <v>187</v>
      </c>
      <c r="C209" s="13" t="s">
        <v>73</v>
      </c>
      <c r="D209" s="13" t="s">
        <v>210</v>
      </c>
      <c r="E209" s="13">
        <v>50</v>
      </c>
      <c r="F209" s="13" t="s">
        <v>7</v>
      </c>
      <c r="G209" s="13" t="s">
        <v>1</v>
      </c>
      <c r="H209" s="13" t="s">
        <v>25</v>
      </c>
      <c r="I209" s="28" t="s">
        <v>275</v>
      </c>
      <c r="J209" s="15">
        <f>J210</f>
        <v>389298</v>
      </c>
      <c r="K209" s="15">
        <f>K210</f>
        <v>389298</v>
      </c>
      <c r="L209" s="15">
        <f t="shared" si="15"/>
        <v>100</v>
      </c>
    </row>
    <row r="210" spans="1:12" ht="232.5" customHeight="1">
      <c r="A210" s="13" t="s">
        <v>40</v>
      </c>
      <c r="B210" s="31" t="s">
        <v>187</v>
      </c>
      <c r="C210" s="13" t="s">
        <v>73</v>
      </c>
      <c r="D210" s="13" t="s">
        <v>210</v>
      </c>
      <c r="E210" s="13">
        <v>50</v>
      </c>
      <c r="F210" s="31" t="s">
        <v>26</v>
      </c>
      <c r="G210" s="13" t="s">
        <v>1</v>
      </c>
      <c r="H210" s="13" t="s">
        <v>25</v>
      </c>
      <c r="I210" s="28" t="s">
        <v>276</v>
      </c>
      <c r="J210" s="15">
        <v>389298</v>
      </c>
      <c r="K210" s="15">
        <v>389298</v>
      </c>
      <c r="L210" s="15">
        <f t="shared" si="15"/>
        <v>100</v>
      </c>
    </row>
    <row r="211" spans="1:12" ht="84" customHeight="1">
      <c r="A211" s="13" t="s">
        <v>40</v>
      </c>
      <c r="B211" s="31" t="s">
        <v>187</v>
      </c>
      <c r="C211" s="13" t="s">
        <v>73</v>
      </c>
      <c r="D211" s="13" t="s">
        <v>210</v>
      </c>
      <c r="E211" s="13" t="s">
        <v>211</v>
      </c>
      <c r="F211" s="13" t="s">
        <v>7</v>
      </c>
      <c r="G211" s="13" t="s">
        <v>1</v>
      </c>
      <c r="H211" s="13" t="s">
        <v>25</v>
      </c>
      <c r="I211" s="28" t="s">
        <v>42</v>
      </c>
      <c r="J211" s="15">
        <f>J212</f>
        <v>24039303</v>
      </c>
      <c r="K211" s="15">
        <f>K212</f>
        <v>24039303</v>
      </c>
      <c r="L211" s="15">
        <f t="shared" si="15"/>
        <v>100</v>
      </c>
    </row>
    <row r="212" spans="1:12" ht="101.25" customHeight="1">
      <c r="A212" s="13" t="s">
        <v>40</v>
      </c>
      <c r="B212" s="31" t="s">
        <v>187</v>
      </c>
      <c r="C212" s="13" t="s">
        <v>73</v>
      </c>
      <c r="D212" s="13" t="s">
        <v>210</v>
      </c>
      <c r="E212" s="13" t="s">
        <v>211</v>
      </c>
      <c r="F212" s="13" t="s">
        <v>26</v>
      </c>
      <c r="G212" s="13" t="s">
        <v>1</v>
      </c>
      <c r="H212" s="13" t="s">
        <v>25</v>
      </c>
      <c r="I212" s="28" t="s">
        <v>41</v>
      </c>
      <c r="J212" s="15">
        <v>24039303</v>
      </c>
      <c r="K212" s="15">
        <v>24039303</v>
      </c>
      <c r="L212" s="15">
        <f t="shared" si="15"/>
        <v>100</v>
      </c>
    </row>
    <row r="213" spans="1:12" ht="32.25" customHeight="1">
      <c r="A213" s="13" t="s">
        <v>40</v>
      </c>
      <c r="B213" s="31" t="s">
        <v>187</v>
      </c>
      <c r="C213" s="13" t="s">
        <v>73</v>
      </c>
      <c r="D213" s="31">
        <v>49</v>
      </c>
      <c r="E213" s="13">
        <v>999</v>
      </c>
      <c r="F213" s="31" t="s">
        <v>7</v>
      </c>
      <c r="G213" s="13" t="s">
        <v>1</v>
      </c>
      <c r="H213" s="13" t="s">
        <v>25</v>
      </c>
      <c r="I213" s="28" t="s">
        <v>29</v>
      </c>
      <c r="J213" s="15">
        <f>J214</f>
        <v>312930</v>
      </c>
      <c r="K213" s="15">
        <f>K214</f>
        <v>312930</v>
      </c>
      <c r="L213" s="15">
        <f t="shared" si="15"/>
        <v>100</v>
      </c>
    </row>
    <row r="214" spans="1:12" ht="48.75" customHeight="1">
      <c r="A214" s="13" t="s">
        <v>40</v>
      </c>
      <c r="B214" s="31" t="s">
        <v>187</v>
      </c>
      <c r="C214" s="13" t="s">
        <v>73</v>
      </c>
      <c r="D214" s="31" t="s">
        <v>195</v>
      </c>
      <c r="E214" s="13">
        <v>999</v>
      </c>
      <c r="F214" s="31" t="s">
        <v>26</v>
      </c>
      <c r="G214" s="13" t="s">
        <v>1</v>
      </c>
      <c r="H214" s="13" t="s">
        <v>25</v>
      </c>
      <c r="I214" s="28" t="s">
        <v>28</v>
      </c>
      <c r="J214" s="15">
        <v>312930</v>
      </c>
      <c r="K214" s="15">
        <v>312930</v>
      </c>
      <c r="L214" s="15">
        <f t="shared" si="15"/>
        <v>100</v>
      </c>
    </row>
    <row r="215" spans="1:12" ht="69" customHeight="1">
      <c r="A215" s="31" t="s">
        <v>40</v>
      </c>
      <c r="B215" s="31" t="s">
        <v>187</v>
      </c>
      <c r="C215" s="31" t="s">
        <v>262</v>
      </c>
      <c r="D215" s="31" t="s">
        <v>7</v>
      </c>
      <c r="E215" s="31" t="s">
        <v>10</v>
      </c>
      <c r="F215" s="31" t="s">
        <v>7</v>
      </c>
      <c r="G215" s="31" t="s">
        <v>1</v>
      </c>
      <c r="H215" s="31" t="s">
        <v>10</v>
      </c>
      <c r="I215" s="28" t="s">
        <v>264</v>
      </c>
      <c r="J215" s="15">
        <f>J216</f>
        <v>0</v>
      </c>
      <c r="K215" s="15">
        <f>K216</f>
        <v>-131242</v>
      </c>
      <c r="L215" s="15">
        <v>0</v>
      </c>
    </row>
    <row r="216" spans="1:12" ht="71.25" customHeight="1">
      <c r="A216" s="31" t="s">
        <v>40</v>
      </c>
      <c r="B216" s="31" t="s">
        <v>187</v>
      </c>
      <c r="C216" s="31" t="s">
        <v>262</v>
      </c>
      <c r="D216" s="31" t="s">
        <v>7</v>
      </c>
      <c r="E216" s="31" t="s">
        <v>10</v>
      </c>
      <c r="F216" s="31" t="s">
        <v>26</v>
      </c>
      <c r="G216" s="31" t="s">
        <v>1</v>
      </c>
      <c r="H216" s="31" t="s">
        <v>25</v>
      </c>
      <c r="I216" s="28" t="s">
        <v>263</v>
      </c>
      <c r="J216" s="15">
        <f>J217</f>
        <v>0</v>
      </c>
      <c r="K216" s="15">
        <f>K217</f>
        <v>-131242</v>
      </c>
      <c r="L216" s="15">
        <v>0</v>
      </c>
    </row>
    <row r="217" spans="1:12" ht="113.25" customHeight="1">
      <c r="A217" s="31" t="s">
        <v>40</v>
      </c>
      <c r="B217" s="31" t="s">
        <v>187</v>
      </c>
      <c r="C217" s="31" t="s">
        <v>262</v>
      </c>
      <c r="D217" s="31" t="s">
        <v>189</v>
      </c>
      <c r="E217" s="31" t="s">
        <v>277</v>
      </c>
      <c r="F217" s="31" t="s">
        <v>26</v>
      </c>
      <c r="G217" s="31" t="s">
        <v>1</v>
      </c>
      <c r="H217" s="31" t="s">
        <v>25</v>
      </c>
      <c r="I217" s="28" t="s">
        <v>278</v>
      </c>
      <c r="J217" s="15">
        <v>0</v>
      </c>
      <c r="K217" s="15">
        <v>-131242</v>
      </c>
      <c r="L217" s="15">
        <v>0</v>
      </c>
    </row>
    <row r="218" spans="1:12" s="17" customFormat="1" ht="55.5" customHeight="1">
      <c r="A218" s="12" t="s">
        <v>27</v>
      </c>
      <c r="B218" s="31"/>
      <c r="C218" s="13"/>
      <c r="D218" s="13"/>
      <c r="E218" s="13"/>
      <c r="F218" s="13"/>
      <c r="G218" s="13"/>
      <c r="H218" s="13"/>
      <c r="I218" s="18" t="s">
        <v>39</v>
      </c>
      <c r="J218" s="23">
        <f>J219</f>
        <v>151352063.49000001</v>
      </c>
      <c r="K218" s="23">
        <f>K219</f>
        <v>149962703.10999998</v>
      </c>
      <c r="L218" s="23">
        <f t="shared" si="15"/>
        <v>99.0820340681435</v>
      </c>
    </row>
    <row r="219" spans="1:12" ht="24.75" customHeight="1">
      <c r="A219" s="13" t="s">
        <v>27</v>
      </c>
      <c r="B219" s="31" t="s">
        <v>187</v>
      </c>
      <c r="C219" s="13" t="s">
        <v>7</v>
      </c>
      <c r="D219" s="13" t="s">
        <v>7</v>
      </c>
      <c r="E219" s="13" t="s">
        <v>10</v>
      </c>
      <c r="F219" s="13" t="s">
        <v>7</v>
      </c>
      <c r="G219" s="13" t="s">
        <v>1</v>
      </c>
      <c r="H219" s="13" t="s">
        <v>10</v>
      </c>
      <c r="I219" s="28" t="s">
        <v>38</v>
      </c>
      <c r="J219" s="15">
        <f>J220+J234</f>
        <v>151352063.49000001</v>
      </c>
      <c r="K219" s="15">
        <f>K220+K234</f>
        <v>149962703.10999998</v>
      </c>
      <c r="L219" s="15">
        <f t="shared" si="15"/>
        <v>99.0820340681435</v>
      </c>
    </row>
    <row r="220" spans="1:12" ht="55.5" customHeight="1">
      <c r="A220" s="13" t="s">
        <v>27</v>
      </c>
      <c r="B220" s="31" t="s">
        <v>187</v>
      </c>
      <c r="C220" s="13" t="s">
        <v>73</v>
      </c>
      <c r="D220" s="13" t="s">
        <v>7</v>
      </c>
      <c r="E220" s="13" t="s">
        <v>10</v>
      </c>
      <c r="F220" s="13" t="s">
        <v>7</v>
      </c>
      <c r="G220" s="13" t="s">
        <v>1</v>
      </c>
      <c r="H220" s="13" t="s">
        <v>10</v>
      </c>
      <c r="I220" s="28" t="s">
        <v>37</v>
      </c>
      <c r="J220" s="15">
        <f>J221+J228+J231</f>
        <v>151352063.49000001</v>
      </c>
      <c r="K220" s="15">
        <f>K221+K228+K231</f>
        <v>149944193.13999999</v>
      </c>
      <c r="L220" s="15">
        <f t="shared" si="15"/>
        <v>99.069804324079769</v>
      </c>
    </row>
    <row r="221" spans="1:12" ht="34.5" customHeight="1">
      <c r="A221" s="13" t="s">
        <v>27</v>
      </c>
      <c r="B221" s="31" t="s">
        <v>187</v>
      </c>
      <c r="C221" s="13" t="s">
        <v>73</v>
      </c>
      <c r="D221" s="13" t="s">
        <v>64</v>
      </c>
      <c r="E221" s="13" t="s">
        <v>10</v>
      </c>
      <c r="F221" s="13" t="s">
        <v>7</v>
      </c>
      <c r="G221" s="13" t="s">
        <v>1</v>
      </c>
      <c r="H221" s="13" t="s">
        <v>25</v>
      </c>
      <c r="I221" s="28" t="s">
        <v>36</v>
      </c>
      <c r="J221" s="15">
        <f>J222+J226+J224</f>
        <v>110167794.41</v>
      </c>
      <c r="K221" s="15">
        <f>K222+K226+K224</f>
        <v>110167794.41</v>
      </c>
      <c r="L221" s="15">
        <f t="shared" si="15"/>
        <v>100</v>
      </c>
    </row>
    <row r="222" spans="1:12" ht="35.25" customHeight="1">
      <c r="A222" s="13" t="s">
        <v>27</v>
      </c>
      <c r="B222" s="31" t="s">
        <v>187</v>
      </c>
      <c r="C222" s="13" t="s">
        <v>73</v>
      </c>
      <c r="D222" s="13" t="s">
        <v>212</v>
      </c>
      <c r="E222" s="13" t="s">
        <v>201</v>
      </c>
      <c r="F222" s="13" t="s">
        <v>7</v>
      </c>
      <c r="G222" s="13" t="s">
        <v>1</v>
      </c>
      <c r="H222" s="13" t="s">
        <v>25</v>
      </c>
      <c r="I222" s="28" t="s">
        <v>35</v>
      </c>
      <c r="J222" s="15">
        <f>J223</f>
        <v>64486247</v>
      </c>
      <c r="K222" s="15">
        <f>K223</f>
        <v>64486247</v>
      </c>
      <c r="L222" s="15">
        <f t="shared" si="15"/>
        <v>100</v>
      </c>
    </row>
    <row r="223" spans="1:12" ht="54" customHeight="1">
      <c r="A223" s="13" t="s">
        <v>27</v>
      </c>
      <c r="B223" s="31" t="s">
        <v>187</v>
      </c>
      <c r="C223" s="13" t="s">
        <v>73</v>
      </c>
      <c r="D223" s="13" t="s">
        <v>212</v>
      </c>
      <c r="E223" s="13" t="s">
        <v>201</v>
      </c>
      <c r="F223" s="13" t="s">
        <v>26</v>
      </c>
      <c r="G223" s="13" t="s">
        <v>1</v>
      </c>
      <c r="H223" s="13" t="s">
        <v>25</v>
      </c>
      <c r="I223" s="28" t="s">
        <v>282</v>
      </c>
      <c r="J223" s="15">
        <v>64486247</v>
      </c>
      <c r="K223" s="15">
        <v>64486247</v>
      </c>
      <c r="L223" s="15">
        <f t="shared" si="15"/>
        <v>100</v>
      </c>
    </row>
    <row r="224" spans="1:12" ht="41.25" customHeight="1">
      <c r="A224" s="13" t="s">
        <v>27</v>
      </c>
      <c r="B224" s="31" t="s">
        <v>187</v>
      </c>
      <c r="C224" s="13" t="s">
        <v>73</v>
      </c>
      <c r="D224" s="13" t="s">
        <v>212</v>
      </c>
      <c r="E224" s="13" t="s">
        <v>213</v>
      </c>
      <c r="F224" s="13" t="s">
        <v>7</v>
      </c>
      <c r="G224" s="13" t="s">
        <v>1</v>
      </c>
      <c r="H224" s="13" t="s">
        <v>25</v>
      </c>
      <c r="I224" s="28" t="s">
        <v>34</v>
      </c>
      <c r="J224" s="15">
        <f>J225</f>
        <v>22915604</v>
      </c>
      <c r="K224" s="15">
        <f>K225</f>
        <v>22915604</v>
      </c>
      <c r="L224" s="15">
        <f t="shared" si="15"/>
        <v>100</v>
      </c>
    </row>
    <row r="225" spans="1:12" ht="50.25" customHeight="1">
      <c r="A225" s="13" t="s">
        <v>27</v>
      </c>
      <c r="B225" s="31" t="s">
        <v>187</v>
      </c>
      <c r="C225" s="13" t="s">
        <v>73</v>
      </c>
      <c r="D225" s="13" t="s">
        <v>212</v>
      </c>
      <c r="E225" s="13" t="s">
        <v>213</v>
      </c>
      <c r="F225" s="13" t="s">
        <v>26</v>
      </c>
      <c r="G225" s="13" t="s">
        <v>1</v>
      </c>
      <c r="H225" s="13" t="s">
        <v>25</v>
      </c>
      <c r="I225" s="28" t="s">
        <v>33</v>
      </c>
      <c r="J225" s="15">
        <v>22915604</v>
      </c>
      <c r="K225" s="15">
        <v>22915604</v>
      </c>
      <c r="L225" s="15">
        <f t="shared" si="15"/>
        <v>100</v>
      </c>
    </row>
    <row r="226" spans="1:12" ht="21.75" customHeight="1">
      <c r="A226" s="13" t="s">
        <v>27</v>
      </c>
      <c r="B226" s="31" t="s">
        <v>187</v>
      </c>
      <c r="C226" s="13" t="s">
        <v>73</v>
      </c>
      <c r="D226" s="31">
        <v>19</v>
      </c>
      <c r="E226" s="13">
        <v>999</v>
      </c>
      <c r="F226" s="31" t="s">
        <v>7</v>
      </c>
      <c r="G226" s="13" t="s">
        <v>1</v>
      </c>
      <c r="H226" s="13" t="s">
        <v>25</v>
      </c>
      <c r="I226" s="28" t="s">
        <v>245</v>
      </c>
      <c r="J226" s="15">
        <f>J227</f>
        <v>22765943.41</v>
      </c>
      <c r="K226" s="15">
        <f>K227</f>
        <v>22765943.41</v>
      </c>
      <c r="L226" s="15">
        <f t="shared" si="15"/>
        <v>100</v>
      </c>
    </row>
    <row r="227" spans="1:12" ht="34.5" customHeight="1">
      <c r="A227" s="13" t="s">
        <v>27</v>
      </c>
      <c r="B227" s="31" t="s">
        <v>187</v>
      </c>
      <c r="C227" s="13" t="s">
        <v>73</v>
      </c>
      <c r="D227" s="31">
        <v>19</v>
      </c>
      <c r="E227" s="13">
        <v>999</v>
      </c>
      <c r="F227" s="13" t="s">
        <v>26</v>
      </c>
      <c r="G227" s="13" t="s">
        <v>1</v>
      </c>
      <c r="H227" s="13" t="s">
        <v>25</v>
      </c>
      <c r="I227" s="28" t="s">
        <v>246</v>
      </c>
      <c r="J227" s="15">
        <v>22765943.41</v>
      </c>
      <c r="K227" s="15">
        <v>22765943.41</v>
      </c>
      <c r="L227" s="15">
        <f t="shared" si="15"/>
        <v>100</v>
      </c>
    </row>
    <row r="228" spans="1:12" ht="51" customHeight="1">
      <c r="A228" s="13" t="s">
        <v>27</v>
      </c>
      <c r="B228" s="31" t="s">
        <v>187</v>
      </c>
      <c r="C228" s="13" t="s">
        <v>73</v>
      </c>
      <c r="D228" s="13" t="s">
        <v>188</v>
      </c>
      <c r="E228" s="13" t="s">
        <v>10</v>
      </c>
      <c r="F228" s="13" t="s">
        <v>7</v>
      </c>
      <c r="G228" s="13" t="s">
        <v>1</v>
      </c>
      <c r="H228" s="13" t="s">
        <v>25</v>
      </c>
      <c r="I228" s="28" t="s">
        <v>32</v>
      </c>
      <c r="J228" s="15">
        <f>J229</f>
        <v>3794590.8</v>
      </c>
      <c r="K228" s="15">
        <f>K229</f>
        <v>3794590.8</v>
      </c>
      <c r="L228" s="15">
        <f t="shared" si="15"/>
        <v>100</v>
      </c>
    </row>
    <row r="229" spans="1:12" ht="21.75" customHeight="1">
      <c r="A229" s="13" t="s">
        <v>27</v>
      </c>
      <c r="B229" s="31" t="s">
        <v>187</v>
      </c>
      <c r="C229" s="13" t="s">
        <v>73</v>
      </c>
      <c r="D229" s="13" t="s">
        <v>191</v>
      </c>
      <c r="E229" s="13" t="s">
        <v>190</v>
      </c>
      <c r="F229" s="13" t="s">
        <v>7</v>
      </c>
      <c r="G229" s="13" t="s">
        <v>1</v>
      </c>
      <c r="H229" s="13" t="s">
        <v>25</v>
      </c>
      <c r="I229" s="28" t="s">
        <v>192</v>
      </c>
      <c r="J229" s="15">
        <f>J230</f>
        <v>3794590.8</v>
      </c>
      <c r="K229" s="15">
        <f>K230</f>
        <v>3794590.8</v>
      </c>
      <c r="L229" s="15">
        <f t="shared" si="15"/>
        <v>100</v>
      </c>
    </row>
    <row r="230" spans="1:12" ht="36" customHeight="1">
      <c r="A230" s="13" t="s">
        <v>27</v>
      </c>
      <c r="B230" s="31" t="s">
        <v>187</v>
      </c>
      <c r="C230" s="13" t="s">
        <v>73</v>
      </c>
      <c r="D230" s="13" t="s">
        <v>191</v>
      </c>
      <c r="E230" s="13" t="s">
        <v>190</v>
      </c>
      <c r="F230" s="13" t="s">
        <v>26</v>
      </c>
      <c r="G230" s="13" t="s">
        <v>1</v>
      </c>
      <c r="H230" s="13" t="s">
        <v>25</v>
      </c>
      <c r="I230" s="28" t="s">
        <v>55</v>
      </c>
      <c r="J230" s="15">
        <v>3794590.8</v>
      </c>
      <c r="K230" s="15">
        <v>3794590.8</v>
      </c>
      <c r="L230" s="15">
        <f t="shared" si="15"/>
        <v>100</v>
      </c>
    </row>
    <row r="231" spans="1:12" ht="34.5" customHeight="1">
      <c r="A231" s="13" t="s">
        <v>27</v>
      </c>
      <c r="B231" s="31" t="s">
        <v>187</v>
      </c>
      <c r="C231" s="13" t="s">
        <v>73</v>
      </c>
      <c r="D231" s="13" t="s">
        <v>193</v>
      </c>
      <c r="E231" s="13" t="s">
        <v>10</v>
      </c>
      <c r="F231" s="13" t="s">
        <v>7</v>
      </c>
      <c r="G231" s="13" t="s">
        <v>1</v>
      </c>
      <c r="H231" s="13" t="s">
        <v>25</v>
      </c>
      <c r="I231" s="28" t="s">
        <v>31</v>
      </c>
      <c r="J231" s="15">
        <f>J232</f>
        <v>37389678.280000001</v>
      </c>
      <c r="K231" s="15">
        <f>K232</f>
        <v>35981807.93</v>
      </c>
      <c r="L231" s="15">
        <f t="shared" si="15"/>
        <v>96.234601593902767</v>
      </c>
    </row>
    <row r="232" spans="1:12" ht="52.5" customHeight="1">
      <c r="A232" s="13" t="s">
        <v>27</v>
      </c>
      <c r="B232" s="31" t="s">
        <v>187</v>
      </c>
      <c r="C232" s="13" t="s">
        <v>73</v>
      </c>
      <c r="D232" s="13" t="s">
        <v>193</v>
      </c>
      <c r="E232" s="13" t="s">
        <v>196</v>
      </c>
      <c r="F232" s="13" t="s">
        <v>7</v>
      </c>
      <c r="G232" s="13" t="s">
        <v>1</v>
      </c>
      <c r="H232" s="13" t="s">
        <v>25</v>
      </c>
      <c r="I232" s="28" t="s">
        <v>197</v>
      </c>
      <c r="J232" s="15">
        <f>J233</f>
        <v>37389678.280000001</v>
      </c>
      <c r="K232" s="15">
        <f>K233</f>
        <v>35981807.93</v>
      </c>
      <c r="L232" s="15">
        <f t="shared" si="15"/>
        <v>96.234601593902767</v>
      </c>
    </row>
    <row r="233" spans="1:12" ht="53.25" customHeight="1">
      <c r="A233" s="13" t="s">
        <v>27</v>
      </c>
      <c r="B233" s="31" t="s">
        <v>187</v>
      </c>
      <c r="C233" s="13" t="s">
        <v>73</v>
      </c>
      <c r="D233" s="13" t="s">
        <v>193</v>
      </c>
      <c r="E233" s="13" t="s">
        <v>196</v>
      </c>
      <c r="F233" s="13" t="s">
        <v>26</v>
      </c>
      <c r="G233" s="13" t="s">
        <v>1</v>
      </c>
      <c r="H233" s="13" t="s">
        <v>25</v>
      </c>
      <c r="I233" s="28" t="s">
        <v>198</v>
      </c>
      <c r="J233" s="15">
        <v>37389678.280000001</v>
      </c>
      <c r="K233" s="15">
        <v>35981807.93</v>
      </c>
      <c r="L233" s="15">
        <f t="shared" si="15"/>
        <v>96.234601593902767</v>
      </c>
    </row>
    <row r="234" spans="1:12" ht="105.75" customHeight="1">
      <c r="A234" s="13" t="s">
        <v>27</v>
      </c>
      <c r="B234" s="31" t="s">
        <v>187</v>
      </c>
      <c r="C234" s="31">
        <v>18</v>
      </c>
      <c r="D234" s="31" t="s">
        <v>7</v>
      </c>
      <c r="E234" s="31" t="s">
        <v>10</v>
      </c>
      <c r="F234" s="31" t="s">
        <v>7</v>
      </c>
      <c r="G234" s="31" t="s">
        <v>1</v>
      </c>
      <c r="H234" s="31" t="s">
        <v>10</v>
      </c>
      <c r="I234" s="28" t="s">
        <v>247</v>
      </c>
      <c r="J234" s="15">
        <f t="shared" ref="J234:K236" si="17">J235</f>
        <v>0</v>
      </c>
      <c r="K234" s="15">
        <f t="shared" si="17"/>
        <v>18509.97</v>
      </c>
      <c r="L234" s="15">
        <v>0</v>
      </c>
    </row>
    <row r="235" spans="1:12" ht="119.25" customHeight="1">
      <c r="A235" s="13" t="s">
        <v>27</v>
      </c>
      <c r="B235" s="31" t="s">
        <v>187</v>
      </c>
      <c r="C235" s="31" t="s">
        <v>261</v>
      </c>
      <c r="D235" s="31" t="s">
        <v>7</v>
      </c>
      <c r="E235" s="31" t="s">
        <v>10</v>
      </c>
      <c r="F235" s="31" t="s">
        <v>7</v>
      </c>
      <c r="G235" s="31" t="s">
        <v>1</v>
      </c>
      <c r="H235" s="31" t="s">
        <v>25</v>
      </c>
      <c r="I235" s="28" t="s">
        <v>248</v>
      </c>
      <c r="J235" s="15">
        <f t="shared" si="17"/>
        <v>0</v>
      </c>
      <c r="K235" s="15">
        <f t="shared" si="17"/>
        <v>18509.97</v>
      </c>
      <c r="L235" s="15">
        <v>0</v>
      </c>
    </row>
    <row r="236" spans="1:12" ht="116.25" customHeight="1">
      <c r="A236" s="13" t="s">
        <v>27</v>
      </c>
      <c r="B236" s="31" t="s">
        <v>187</v>
      </c>
      <c r="C236" s="31" t="s">
        <v>261</v>
      </c>
      <c r="D236" s="31" t="s">
        <v>7</v>
      </c>
      <c r="E236" s="31" t="s">
        <v>10</v>
      </c>
      <c r="F236" s="31" t="s">
        <v>26</v>
      </c>
      <c r="G236" s="31" t="s">
        <v>1</v>
      </c>
      <c r="H236" s="31" t="s">
        <v>25</v>
      </c>
      <c r="I236" s="28" t="s">
        <v>251</v>
      </c>
      <c r="J236" s="15">
        <f t="shared" si="17"/>
        <v>0</v>
      </c>
      <c r="K236" s="15">
        <f t="shared" si="17"/>
        <v>18509.97</v>
      </c>
      <c r="L236" s="15">
        <v>0</v>
      </c>
    </row>
    <row r="237" spans="1:12" ht="84.75" customHeight="1">
      <c r="A237" s="13" t="s">
        <v>27</v>
      </c>
      <c r="B237" s="31" t="s">
        <v>187</v>
      </c>
      <c r="C237" s="31" t="s">
        <v>261</v>
      </c>
      <c r="D237" s="31" t="s">
        <v>250</v>
      </c>
      <c r="E237" s="31" t="s">
        <v>95</v>
      </c>
      <c r="F237" s="31" t="s">
        <v>26</v>
      </c>
      <c r="G237" s="31" t="s">
        <v>1</v>
      </c>
      <c r="H237" s="31" t="s">
        <v>25</v>
      </c>
      <c r="I237" s="28" t="s">
        <v>249</v>
      </c>
      <c r="J237" s="15">
        <v>0</v>
      </c>
      <c r="K237" s="15">
        <v>18509.97</v>
      </c>
      <c r="L237" s="15">
        <v>0</v>
      </c>
    </row>
    <row r="238" spans="1:12" s="17" customFormat="1" ht="52.5" customHeight="1">
      <c r="A238" s="12" t="s">
        <v>18</v>
      </c>
      <c r="B238" s="31"/>
      <c r="C238" s="13"/>
      <c r="D238" s="13"/>
      <c r="E238" s="13"/>
      <c r="F238" s="13"/>
      <c r="G238" s="13"/>
      <c r="H238" s="13"/>
      <c r="I238" s="18" t="s">
        <v>24</v>
      </c>
      <c r="J238" s="23">
        <f>J239</f>
        <v>0</v>
      </c>
      <c r="K238" s="23">
        <f>K239</f>
        <v>182359.63</v>
      </c>
      <c r="L238" s="23">
        <v>0</v>
      </c>
    </row>
    <row r="239" spans="1:12" ht="18" customHeight="1">
      <c r="A239" s="13" t="s">
        <v>18</v>
      </c>
      <c r="B239" s="31">
        <v>1</v>
      </c>
      <c r="C239" s="13" t="s">
        <v>7</v>
      </c>
      <c r="D239" s="13" t="s">
        <v>7</v>
      </c>
      <c r="E239" s="13" t="s">
        <v>10</v>
      </c>
      <c r="F239" s="13" t="s">
        <v>7</v>
      </c>
      <c r="G239" s="13" t="s">
        <v>1</v>
      </c>
      <c r="H239" s="13" t="s">
        <v>10</v>
      </c>
      <c r="I239" s="28" t="s">
        <v>12</v>
      </c>
      <c r="J239" s="15">
        <f>J240+J244</f>
        <v>0</v>
      </c>
      <c r="K239" s="15">
        <f>K240+K244</f>
        <v>182359.63</v>
      </c>
      <c r="L239" s="15">
        <v>0</v>
      </c>
    </row>
    <row r="240" spans="1:12" ht="70.5" customHeight="1">
      <c r="A240" s="13" t="s">
        <v>18</v>
      </c>
      <c r="B240" s="31">
        <v>1</v>
      </c>
      <c r="C240" s="13" t="s">
        <v>137</v>
      </c>
      <c r="D240" s="13" t="s">
        <v>7</v>
      </c>
      <c r="E240" s="13" t="s">
        <v>10</v>
      </c>
      <c r="F240" s="13" t="s">
        <v>7</v>
      </c>
      <c r="G240" s="13" t="s">
        <v>1</v>
      </c>
      <c r="H240" s="13" t="s">
        <v>10</v>
      </c>
      <c r="I240" s="28" t="s">
        <v>23</v>
      </c>
      <c r="J240" s="15">
        <f t="shared" ref="J240:K242" si="18">J241</f>
        <v>0</v>
      </c>
      <c r="K240" s="15">
        <f t="shared" si="18"/>
        <v>69826.83</v>
      </c>
      <c r="L240" s="15">
        <v>0</v>
      </c>
    </row>
    <row r="241" spans="1:12" ht="119.25" customHeight="1">
      <c r="A241" s="13" t="s">
        <v>18</v>
      </c>
      <c r="B241" s="31">
        <v>1</v>
      </c>
      <c r="C241" s="13" t="s">
        <v>137</v>
      </c>
      <c r="D241" s="13" t="s">
        <v>26</v>
      </c>
      <c r="E241" s="13" t="s">
        <v>10</v>
      </c>
      <c r="F241" s="13" t="s">
        <v>7</v>
      </c>
      <c r="G241" s="13" t="s">
        <v>1</v>
      </c>
      <c r="H241" s="13" t="s">
        <v>21</v>
      </c>
      <c r="I241" s="30" t="s">
        <v>170</v>
      </c>
      <c r="J241" s="15">
        <f t="shared" si="18"/>
        <v>0</v>
      </c>
      <c r="K241" s="15">
        <f t="shared" si="18"/>
        <v>69826.83</v>
      </c>
      <c r="L241" s="15">
        <v>0</v>
      </c>
    </row>
    <row r="242" spans="1:12" ht="104.25" customHeight="1">
      <c r="A242" s="13" t="s">
        <v>18</v>
      </c>
      <c r="B242" s="31">
        <v>1</v>
      </c>
      <c r="C242" s="13" t="s">
        <v>137</v>
      </c>
      <c r="D242" s="13" t="s">
        <v>26</v>
      </c>
      <c r="E242" s="13" t="s">
        <v>95</v>
      </c>
      <c r="F242" s="13" t="s">
        <v>7</v>
      </c>
      <c r="G242" s="13" t="s">
        <v>1</v>
      </c>
      <c r="H242" s="13" t="s">
        <v>21</v>
      </c>
      <c r="I242" s="30" t="s">
        <v>171</v>
      </c>
      <c r="J242" s="15">
        <f t="shared" si="18"/>
        <v>0</v>
      </c>
      <c r="K242" s="15">
        <f t="shared" si="18"/>
        <v>69826.83</v>
      </c>
      <c r="L242" s="15">
        <v>0</v>
      </c>
    </row>
    <row r="243" spans="1:12" ht="120" customHeight="1">
      <c r="A243" s="13">
        <v>601</v>
      </c>
      <c r="B243" s="31">
        <v>1</v>
      </c>
      <c r="C243" s="13" t="s">
        <v>137</v>
      </c>
      <c r="D243" s="13" t="s">
        <v>26</v>
      </c>
      <c r="E243" s="13" t="s">
        <v>138</v>
      </c>
      <c r="F243" s="13" t="s">
        <v>17</v>
      </c>
      <c r="G243" s="13" t="s">
        <v>1</v>
      </c>
      <c r="H243" s="13" t="s">
        <v>21</v>
      </c>
      <c r="I243" s="28" t="s">
        <v>22</v>
      </c>
      <c r="J243" s="15">
        <v>0</v>
      </c>
      <c r="K243" s="15">
        <v>69826.83</v>
      </c>
      <c r="L243" s="15">
        <v>0</v>
      </c>
    </row>
    <row r="244" spans="1:12" ht="38.25" customHeight="1">
      <c r="A244" s="13" t="s">
        <v>18</v>
      </c>
      <c r="B244" s="31">
        <v>1</v>
      </c>
      <c r="C244" s="13" t="s">
        <v>182</v>
      </c>
      <c r="D244" s="13" t="s">
        <v>7</v>
      </c>
      <c r="E244" s="13" t="s">
        <v>10</v>
      </c>
      <c r="F244" s="13" t="s">
        <v>7</v>
      </c>
      <c r="G244" s="13" t="s">
        <v>1</v>
      </c>
      <c r="H244" s="13" t="s">
        <v>10</v>
      </c>
      <c r="I244" s="28" t="s">
        <v>20</v>
      </c>
      <c r="J244" s="15">
        <f t="shared" ref="J244:K246" si="19">J245</f>
        <v>0</v>
      </c>
      <c r="K244" s="15">
        <f t="shared" si="19"/>
        <v>112532.8</v>
      </c>
      <c r="L244" s="15">
        <v>0</v>
      </c>
    </row>
    <row r="245" spans="1:12" ht="51" customHeight="1">
      <c r="A245" s="13">
        <v>601</v>
      </c>
      <c r="B245" s="31" t="s">
        <v>123</v>
      </c>
      <c r="C245" s="13" t="s">
        <v>182</v>
      </c>
      <c r="D245" s="13" t="s">
        <v>184</v>
      </c>
      <c r="E245" s="13" t="s">
        <v>10</v>
      </c>
      <c r="F245" s="13" t="s">
        <v>7</v>
      </c>
      <c r="G245" s="13" t="s">
        <v>1</v>
      </c>
      <c r="H245" s="13" t="s">
        <v>16</v>
      </c>
      <c r="I245" s="28" t="s">
        <v>183</v>
      </c>
      <c r="J245" s="15">
        <f t="shared" si="19"/>
        <v>0</v>
      </c>
      <c r="K245" s="15">
        <f t="shared" si="19"/>
        <v>112532.8</v>
      </c>
      <c r="L245" s="15">
        <v>0</v>
      </c>
    </row>
    <row r="246" spans="1:12" ht="54" customHeight="1">
      <c r="A246" s="13">
        <v>601</v>
      </c>
      <c r="B246" s="31" t="s">
        <v>123</v>
      </c>
      <c r="C246" s="13" t="s">
        <v>182</v>
      </c>
      <c r="D246" s="13" t="s">
        <v>184</v>
      </c>
      <c r="E246" s="13" t="s">
        <v>95</v>
      </c>
      <c r="F246" s="13" t="s">
        <v>7</v>
      </c>
      <c r="G246" s="13" t="s">
        <v>1</v>
      </c>
      <c r="H246" s="13" t="s">
        <v>16</v>
      </c>
      <c r="I246" s="28" t="s">
        <v>185</v>
      </c>
      <c r="J246" s="15">
        <f t="shared" si="19"/>
        <v>0</v>
      </c>
      <c r="K246" s="15">
        <f t="shared" si="19"/>
        <v>112532.8</v>
      </c>
      <c r="L246" s="15">
        <v>0</v>
      </c>
    </row>
    <row r="247" spans="1:12" ht="68.25" customHeight="1">
      <c r="A247" s="13" t="s">
        <v>18</v>
      </c>
      <c r="B247" s="31" t="s">
        <v>123</v>
      </c>
      <c r="C247" s="13" t="s">
        <v>182</v>
      </c>
      <c r="D247" s="13" t="s">
        <v>184</v>
      </c>
      <c r="E247" s="13" t="s">
        <v>138</v>
      </c>
      <c r="F247" s="13" t="s">
        <v>17</v>
      </c>
      <c r="G247" s="13" t="s">
        <v>1</v>
      </c>
      <c r="H247" s="13" t="s">
        <v>16</v>
      </c>
      <c r="I247" s="28" t="s">
        <v>19</v>
      </c>
      <c r="J247" s="15">
        <v>0</v>
      </c>
      <c r="K247" s="15">
        <v>112532.8</v>
      </c>
      <c r="L247" s="15">
        <v>0</v>
      </c>
    </row>
    <row r="248" spans="1:12" s="17" customFormat="1" ht="42" customHeight="1">
      <c r="A248" s="12" t="s">
        <v>13</v>
      </c>
      <c r="B248" s="31"/>
      <c r="C248" s="13"/>
      <c r="D248" s="13"/>
      <c r="E248" s="13"/>
      <c r="F248" s="13"/>
      <c r="G248" s="13"/>
      <c r="H248" s="13"/>
      <c r="I248" s="18" t="s">
        <v>235</v>
      </c>
      <c r="J248" s="23">
        <f t="shared" ref="J248:K249" si="20">J249</f>
        <v>142256.9</v>
      </c>
      <c r="K248" s="23">
        <f t="shared" si="20"/>
        <v>142256.9</v>
      </c>
      <c r="L248" s="23">
        <f t="shared" ref="L248:L256" si="21">K248/J248*100</f>
        <v>100</v>
      </c>
    </row>
    <row r="249" spans="1:12" ht="24" customHeight="1">
      <c r="A249" s="13" t="s">
        <v>13</v>
      </c>
      <c r="B249" s="31">
        <v>1</v>
      </c>
      <c r="C249" s="13" t="s">
        <v>7</v>
      </c>
      <c r="D249" s="13" t="s">
        <v>7</v>
      </c>
      <c r="E249" s="13" t="s">
        <v>10</v>
      </c>
      <c r="F249" s="13" t="s">
        <v>7</v>
      </c>
      <c r="G249" s="13" t="s">
        <v>1</v>
      </c>
      <c r="H249" s="13" t="s">
        <v>10</v>
      </c>
      <c r="I249" s="28" t="s">
        <v>12</v>
      </c>
      <c r="J249" s="15">
        <f t="shared" si="20"/>
        <v>142256.9</v>
      </c>
      <c r="K249" s="15">
        <f t="shared" si="20"/>
        <v>142256.9</v>
      </c>
      <c r="L249" s="15">
        <f t="shared" si="21"/>
        <v>100</v>
      </c>
    </row>
    <row r="250" spans="1:12" ht="36" customHeight="1">
      <c r="A250" s="13" t="s">
        <v>13</v>
      </c>
      <c r="B250" s="31">
        <v>1</v>
      </c>
      <c r="C250" s="13" t="s">
        <v>107</v>
      </c>
      <c r="D250" s="13" t="s">
        <v>7</v>
      </c>
      <c r="E250" s="13" t="s">
        <v>10</v>
      </c>
      <c r="F250" s="13" t="s">
        <v>7</v>
      </c>
      <c r="G250" s="13" t="s">
        <v>1</v>
      </c>
      <c r="H250" s="13" t="s">
        <v>10</v>
      </c>
      <c r="I250" s="28" t="s">
        <v>11</v>
      </c>
      <c r="J250" s="15">
        <f>J251+J254</f>
        <v>142256.9</v>
      </c>
      <c r="K250" s="15">
        <f>K251+K254</f>
        <v>142256.9</v>
      </c>
      <c r="L250" s="15">
        <f t="shared" si="21"/>
        <v>100</v>
      </c>
    </row>
    <row r="251" spans="1:12" ht="39.75" customHeight="1">
      <c r="A251" s="13" t="s">
        <v>13</v>
      </c>
      <c r="B251" s="31">
        <v>1</v>
      </c>
      <c r="C251" s="13" t="s">
        <v>107</v>
      </c>
      <c r="D251" s="13" t="s">
        <v>64</v>
      </c>
      <c r="E251" s="13" t="s">
        <v>10</v>
      </c>
      <c r="F251" s="13" t="s">
        <v>7</v>
      </c>
      <c r="G251" s="13" t="s">
        <v>1</v>
      </c>
      <c r="H251" s="13" t="s">
        <v>0</v>
      </c>
      <c r="I251" s="28" t="s">
        <v>9</v>
      </c>
      <c r="J251" s="15">
        <f>J252</f>
        <v>59569.9</v>
      </c>
      <c r="K251" s="15">
        <f>K252</f>
        <v>59569.9</v>
      </c>
      <c r="L251" s="15">
        <f t="shared" si="21"/>
        <v>100</v>
      </c>
    </row>
    <row r="252" spans="1:12" ht="99.75" customHeight="1">
      <c r="A252" s="13" t="s">
        <v>13</v>
      </c>
      <c r="B252" s="31">
        <v>1</v>
      </c>
      <c r="C252" s="13" t="s">
        <v>107</v>
      </c>
      <c r="D252" s="13" t="s">
        <v>64</v>
      </c>
      <c r="E252" s="13" t="s">
        <v>21</v>
      </c>
      <c r="F252" s="13" t="s">
        <v>7</v>
      </c>
      <c r="G252" s="13" t="s">
        <v>1</v>
      </c>
      <c r="H252" s="13" t="s">
        <v>0</v>
      </c>
      <c r="I252" s="28" t="s">
        <v>8</v>
      </c>
      <c r="J252" s="15">
        <f>J253</f>
        <v>59569.9</v>
      </c>
      <c r="K252" s="15">
        <f>K253</f>
        <v>59569.9</v>
      </c>
      <c r="L252" s="15">
        <f t="shared" si="21"/>
        <v>100</v>
      </c>
    </row>
    <row r="253" spans="1:12" ht="195.75" customHeight="1">
      <c r="A253" s="13" t="s">
        <v>13</v>
      </c>
      <c r="B253" s="31">
        <v>1</v>
      </c>
      <c r="C253" s="13" t="s">
        <v>107</v>
      </c>
      <c r="D253" s="13" t="s">
        <v>64</v>
      </c>
      <c r="E253" s="13" t="s">
        <v>129</v>
      </c>
      <c r="F253" s="13" t="s">
        <v>2</v>
      </c>
      <c r="G253" s="13" t="s">
        <v>1</v>
      </c>
      <c r="H253" s="13" t="s">
        <v>0</v>
      </c>
      <c r="I253" s="28" t="s">
        <v>6</v>
      </c>
      <c r="J253" s="15">
        <v>59569.9</v>
      </c>
      <c r="K253" s="15">
        <v>59569.9</v>
      </c>
      <c r="L253" s="15">
        <f t="shared" si="21"/>
        <v>100</v>
      </c>
    </row>
    <row r="254" spans="1:12" ht="32.25" customHeight="1">
      <c r="A254" s="13" t="s">
        <v>13</v>
      </c>
      <c r="B254" s="31">
        <v>1</v>
      </c>
      <c r="C254" s="13" t="s">
        <v>107</v>
      </c>
      <c r="D254" s="13" t="s">
        <v>137</v>
      </c>
      <c r="E254" s="13" t="s">
        <v>10</v>
      </c>
      <c r="F254" s="13" t="s">
        <v>2</v>
      </c>
      <c r="G254" s="13" t="s">
        <v>1</v>
      </c>
      <c r="H254" s="13" t="s">
        <v>0</v>
      </c>
      <c r="I254" s="28" t="s">
        <v>5</v>
      </c>
      <c r="J254" s="15">
        <f>J255</f>
        <v>82687</v>
      </c>
      <c r="K254" s="15">
        <f>K255</f>
        <v>82687</v>
      </c>
      <c r="L254" s="15">
        <f t="shared" si="21"/>
        <v>100</v>
      </c>
    </row>
    <row r="255" spans="1:12" ht="147.75" customHeight="1">
      <c r="A255" s="13" t="s">
        <v>13</v>
      </c>
      <c r="B255" s="31">
        <v>1</v>
      </c>
      <c r="C255" s="13" t="s">
        <v>107</v>
      </c>
      <c r="D255" s="13" t="s">
        <v>137</v>
      </c>
      <c r="E255" s="13" t="s">
        <v>146</v>
      </c>
      <c r="F255" s="13" t="s">
        <v>2</v>
      </c>
      <c r="G255" s="13" t="s">
        <v>1</v>
      </c>
      <c r="H255" s="13" t="s">
        <v>0</v>
      </c>
      <c r="I255" s="28" t="s">
        <v>4</v>
      </c>
      <c r="J255" s="15">
        <v>82687</v>
      </c>
      <c r="K255" s="15">
        <v>82687</v>
      </c>
      <c r="L255" s="15">
        <f t="shared" si="21"/>
        <v>100</v>
      </c>
    </row>
    <row r="256" spans="1:12" ht="15.75" customHeight="1">
      <c r="A256" s="22" t="s">
        <v>3</v>
      </c>
      <c r="B256" s="19"/>
      <c r="C256" s="19"/>
      <c r="D256" s="19"/>
      <c r="E256" s="19"/>
      <c r="F256" s="19"/>
      <c r="G256" s="19"/>
      <c r="H256" s="19"/>
      <c r="I256" s="20" t="s">
        <v>219</v>
      </c>
      <c r="J256" s="21">
        <f>J12+J34+J52+J60+J103+J160+J184+J218+J238+J248+J46+J97</f>
        <v>892346849.88</v>
      </c>
      <c r="K256" s="21">
        <f>K12+K34+K52+K60+K103+K160+K184+K218+K238+K248+K46+K97</f>
        <v>889000326.93999994</v>
      </c>
      <c r="L256" s="23">
        <f t="shared" si="21"/>
        <v>99.624975093434784</v>
      </c>
    </row>
  </sheetData>
  <mergeCells count="10">
    <mergeCell ref="A6:L6"/>
    <mergeCell ref="J4:L4"/>
    <mergeCell ref="I8:I10"/>
    <mergeCell ref="J8:J10"/>
    <mergeCell ref="A8:H8"/>
    <mergeCell ref="K8:K10"/>
    <mergeCell ref="L8:L10"/>
    <mergeCell ref="A9:A10"/>
    <mergeCell ref="B9:F9"/>
    <mergeCell ref="G9:H9"/>
  </mergeCells>
  <pageMargins left="0.74803149606299213" right="0.74803149606299213" top="0.98425196850393704" bottom="0.39370078740157483" header="0.51181102362204722" footer="0.51181102362204722"/>
  <pageSetup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доходов</vt:lpstr>
      <vt:lpstr>'Исполнение доходов'!Область_печати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Smashnaya</dc:creator>
  <cp:lastModifiedBy>MARINA</cp:lastModifiedBy>
  <cp:lastPrinted>2025-03-19T09:14:36Z</cp:lastPrinted>
  <dcterms:created xsi:type="dcterms:W3CDTF">2021-03-12T05:54:31Z</dcterms:created>
  <dcterms:modified xsi:type="dcterms:W3CDTF">2025-03-19T09:14:58Z</dcterms:modified>
</cp:coreProperties>
</file>