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195" windowHeight="8700"/>
  </bookViews>
  <sheets>
    <sheet name="0409" sheetId="6" r:id="rId1"/>
    <sheet name="Лист2" sheetId="2" state="hidden" r:id="rId2"/>
  </sheets>
  <calcPr calcId="125725"/>
</workbook>
</file>

<file path=xl/calcChain.xml><?xml version="1.0" encoding="utf-8"?>
<calcChain xmlns="http://schemas.openxmlformats.org/spreadsheetml/2006/main">
  <c r="E14" i="6"/>
  <c r="F14"/>
  <c r="G14"/>
  <c r="I14"/>
  <c r="J14"/>
  <c r="K14"/>
  <c r="Q14"/>
  <c r="R14"/>
  <c r="S14"/>
  <c r="D10"/>
  <c r="D11"/>
  <c r="D12"/>
  <c r="D13"/>
  <c r="D9"/>
  <c r="D14" l="1"/>
  <c r="O13" l="1"/>
  <c r="M10" l="1"/>
  <c r="N10"/>
  <c r="O10"/>
  <c r="M11"/>
  <c r="N11"/>
  <c r="O11"/>
  <c r="M12"/>
  <c r="N12"/>
  <c r="O12"/>
  <c r="M13"/>
  <c r="N13"/>
  <c r="N9"/>
  <c r="O9"/>
  <c r="M9"/>
  <c r="M14" l="1"/>
  <c r="N14"/>
  <c r="O14"/>
  <c r="L13"/>
  <c r="L11"/>
  <c r="L10"/>
  <c r="L12"/>
  <c r="P13"/>
  <c r="H13"/>
  <c r="P12"/>
  <c r="H12"/>
  <c r="P11"/>
  <c r="H11"/>
  <c r="R15" l="1"/>
  <c r="O15"/>
  <c r="N15"/>
  <c r="M15"/>
  <c r="K15"/>
  <c r="J15"/>
  <c r="G15"/>
  <c r="E15"/>
  <c r="F15"/>
  <c r="I15"/>
  <c r="Q15"/>
  <c r="S15"/>
  <c r="H10" l="1"/>
  <c r="H9"/>
  <c r="P9"/>
  <c r="L9"/>
  <c r="L14" s="1"/>
  <c r="P14" l="1"/>
  <c r="H14"/>
  <c r="D15" l="1"/>
  <c r="H15"/>
  <c r="P15"/>
  <c r="L15"/>
</calcChain>
</file>

<file path=xl/sharedStrings.xml><?xml version="1.0" encoding="utf-8"?>
<sst xmlns="http://schemas.openxmlformats.org/spreadsheetml/2006/main" count="47" uniqueCount="32">
  <si>
    <t xml:space="preserve">Таблица </t>
  </si>
  <si>
    <t>Всего</t>
  </si>
  <si>
    <t>в т.ч.</t>
  </si>
  <si>
    <t>ОБ</t>
  </si>
  <si>
    <t>ФБ</t>
  </si>
  <si>
    <t>МБ</t>
  </si>
  <si>
    <t>Плановые назначения</t>
  </si>
  <si>
    <t>Исполнено</t>
  </si>
  <si>
    <t>Отклонение от плановых назначений</t>
  </si>
  <si>
    <t>№ п/п</t>
  </si>
  <si>
    <t>Примечание</t>
  </si>
  <si>
    <t>Направление расходов</t>
  </si>
  <si>
    <t>Приложение № 5</t>
  </si>
  <si>
    <t>Руководитель финансового органа        ________________________________      Рагозина Е.А.</t>
  </si>
  <si>
    <t>ИТОГО</t>
  </si>
  <si>
    <t>04 12</t>
  </si>
  <si>
    <t xml:space="preserve">КБК
( РзПр,ЦСР, ВР, КОСГУ </t>
  </si>
  <si>
    <t>Капитальный ремонт, ремонт и содержание автомобильных дорог общего пользования местного значения и искусственных сооружений, расположенных на них</t>
  </si>
  <si>
    <t>исполнитель (Кошелева Е.В., 83817231152)</t>
  </si>
  <si>
    <t>к годовому отчету за 2024 год</t>
  </si>
  <si>
    <t>Кредиторская задолженность по состоянию на 01.01.2025</t>
  </si>
  <si>
    <t xml:space="preserve">502 0409 0230670650  244  225                    </t>
  </si>
  <si>
    <t>Содержание автомобильных дорог общего пользования</t>
  </si>
  <si>
    <t>502 0409 02306S0650  244  225</t>
  </si>
  <si>
    <t xml:space="preserve">502 0409 02903А3723 244 225                </t>
  </si>
  <si>
    <t xml:space="preserve">502 0409 0290310190  244 225                   </t>
  </si>
  <si>
    <t xml:space="preserve">502 0409 0230610030  244 225,226,344                 </t>
  </si>
  <si>
    <t xml:space="preserve"> Исправление профиля оснований щебеночных без добавления нового материала.  Устройство подстилающихи выравнивающих слоевоснований: из песчано- гравийной смеси, дресвы на общей площади 9268 кв.м.  Розлив вяжущих материалов. Устройство выравнивающего слоя из асфальтобетонной смеси с применением укладчиков асфальтобетона на площади 8938,кв.м.   Укрепление обочин втапливанием щебня /ЩПС С5 . Смеси асфальто бетонные-1304,54 т.                                         ГП "Таврическое ДРСУ".                   ООО " Промсервис"                         Экономия образована в результате торгов.</t>
  </si>
  <si>
    <t xml:space="preserve"> Ямочный ремонт, исправление профиля оснований щебеночных без добавления нового материала. Розлив вяжущих материалов. Устройство выравнивающего слоя из асфальтобетонной смеси с применением укладчиков асфальтобетона. Обеспечено содержание автомобильных дорог местного значения в Павлоградском городском поселении  на общей площади 7843 кв.м.                                           ГП "Таврическое ДРСУ". </t>
  </si>
  <si>
    <t>Выполнены работы по содержанию автомобильных дорог поселений района:  По очистке  дорог от снега, очистка обочин автомобильных дорог от снега,   грейдирование грунтовых дорог ,ремонтное   профилирование грунтовых дорог.  Нанесение линий дорожной  разметки, проведен ямочный ремонт улично- дорожной сети населенных пунктов . ГП "Таврическое ДРСУ", МУП" Павлоградское".                            Остаток средств  в связи с  отсутствием объемов выполненных работ, финансирование осуществлялось по фактической потребности.</t>
  </si>
  <si>
    <t>Капитальный ремонт, ремонт автомобильных дорог общего пользования местного значения в поселениях (Ремонт автомобильных дорог в р.п. Павлоградка ул. Лесная, ул. Садовая (от ул. Ленина до дома № 26), ул. Декабристов (от ул. Колхозная до переулка Школьный), ул. Зеленая (от ул. 8 Марта до ул. Ленина), ул. Гагарина (от дома № 24 до дома № 34), ул. Гагарина (от дома № 34 до ул. Пролетарская), Павлоградского муниципального района Омской области. Ремонт автомобильных дорог в р.п. Павлоградка ул. Садовая ( от дома №26  в направлении к ул. Магистральная протяженностью 134 м.) ул. Ленинградская ( от ул. Колхозная до дома №10)  Павлоградского района Омской области.)</t>
  </si>
  <si>
    <r>
      <t xml:space="preserve">по  </t>
    </r>
    <r>
      <rPr>
        <u/>
        <sz val="14"/>
        <rFont val="Times New Roman"/>
        <family val="1"/>
        <charset val="204"/>
      </rPr>
      <t>Павлоградскому</t>
    </r>
    <r>
      <rPr>
        <sz val="14"/>
        <rFont val="Times New Roman"/>
        <family val="1"/>
        <charset val="204"/>
      </rPr>
      <t xml:space="preserve">   муниципальному району Омской области</t>
    </r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</si>
</sst>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2"/>
  <sheetViews>
    <sheetView tabSelected="1" view="pageBreakPreview" topLeftCell="A12" zoomScale="60" zoomScaleNormal="62" workbookViewId="0">
      <selection activeCell="G24" sqref="G24"/>
    </sheetView>
  </sheetViews>
  <sheetFormatPr defaultColWidth="9.140625" defaultRowHeight="12.75"/>
  <cols>
    <col min="1" max="1" width="4.5703125" style="1" customWidth="1"/>
    <col min="2" max="2" width="35" style="1" customWidth="1"/>
    <col min="3" max="3" width="24.140625" style="1" customWidth="1"/>
    <col min="4" max="4" width="20.140625" style="1" customWidth="1"/>
    <col min="5" max="5" width="18" style="1" customWidth="1"/>
    <col min="6" max="6" width="20.7109375" style="1" customWidth="1"/>
    <col min="7" max="7" width="17.85546875" style="1" customWidth="1"/>
    <col min="8" max="8" width="21.140625" style="1" customWidth="1"/>
    <col min="9" max="9" width="18.85546875" style="1" customWidth="1"/>
    <col min="10" max="10" width="20.85546875" style="1" customWidth="1"/>
    <col min="11" max="11" width="18.28515625" style="1" customWidth="1"/>
    <col min="12" max="12" width="17.85546875" style="1" customWidth="1"/>
    <col min="13" max="13" width="18.42578125" style="1" customWidth="1"/>
    <col min="14" max="14" width="16.42578125" style="1" customWidth="1"/>
    <col min="15" max="15" width="18.140625" style="1" customWidth="1"/>
    <col min="16" max="16" width="8.140625" style="1" customWidth="1"/>
    <col min="17" max="18" width="7" style="1" customWidth="1"/>
    <col min="19" max="19" width="8.28515625" style="1" customWidth="1"/>
    <col min="20" max="20" width="38.140625" style="1" customWidth="1"/>
    <col min="21" max="16384" width="9.140625" style="1"/>
  </cols>
  <sheetData>
    <row r="1" spans="1:20" ht="15.75">
      <c r="T1" s="5" t="s">
        <v>12</v>
      </c>
    </row>
    <row r="2" spans="1:20" ht="27.75" customHeight="1">
      <c r="B2" s="23" t="s">
        <v>0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ht="18.75">
      <c r="B3" s="23" t="s">
        <v>19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ht="18.75">
      <c r="B4" s="23" t="s">
        <v>31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</row>
    <row r="6" spans="1:20" s="4" customFormat="1" ht="39" customHeight="1">
      <c r="A6" s="24" t="s">
        <v>9</v>
      </c>
      <c r="B6" s="24" t="s">
        <v>11</v>
      </c>
      <c r="C6" s="24" t="s">
        <v>16</v>
      </c>
      <c r="D6" s="24" t="s">
        <v>6</v>
      </c>
      <c r="E6" s="24"/>
      <c r="F6" s="24"/>
      <c r="G6" s="24"/>
      <c r="H6" s="24" t="s">
        <v>7</v>
      </c>
      <c r="I6" s="24"/>
      <c r="J6" s="24"/>
      <c r="K6" s="24"/>
      <c r="L6" s="24" t="s">
        <v>8</v>
      </c>
      <c r="M6" s="24"/>
      <c r="N6" s="24"/>
      <c r="O6" s="24"/>
      <c r="P6" s="24" t="s">
        <v>20</v>
      </c>
      <c r="Q6" s="24"/>
      <c r="R6" s="24"/>
      <c r="S6" s="24"/>
      <c r="T6" s="24" t="s">
        <v>10</v>
      </c>
    </row>
    <row r="7" spans="1:20" s="4" customFormat="1" ht="15.75">
      <c r="A7" s="24"/>
      <c r="B7" s="24"/>
      <c r="C7" s="24"/>
      <c r="D7" s="22" t="s">
        <v>1</v>
      </c>
      <c r="E7" s="22" t="s">
        <v>2</v>
      </c>
      <c r="F7" s="22"/>
      <c r="G7" s="22"/>
      <c r="H7" s="22" t="s">
        <v>1</v>
      </c>
      <c r="I7" s="22" t="s">
        <v>2</v>
      </c>
      <c r="J7" s="22"/>
      <c r="K7" s="22"/>
      <c r="L7" s="22" t="s">
        <v>1</v>
      </c>
      <c r="M7" s="22" t="s">
        <v>2</v>
      </c>
      <c r="N7" s="22"/>
      <c r="O7" s="22"/>
      <c r="P7" s="22" t="s">
        <v>1</v>
      </c>
      <c r="Q7" s="22" t="s">
        <v>2</v>
      </c>
      <c r="R7" s="22"/>
      <c r="S7" s="22"/>
      <c r="T7" s="24"/>
    </row>
    <row r="8" spans="1:20" s="4" customFormat="1" ht="105.75" customHeight="1">
      <c r="A8" s="24"/>
      <c r="B8" s="24"/>
      <c r="C8" s="24"/>
      <c r="D8" s="22"/>
      <c r="E8" s="12" t="s">
        <v>3</v>
      </c>
      <c r="F8" s="12" t="s">
        <v>4</v>
      </c>
      <c r="G8" s="12" t="s">
        <v>5</v>
      </c>
      <c r="H8" s="22"/>
      <c r="I8" s="12" t="s">
        <v>3</v>
      </c>
      <c r="J8" s="12" t="s">
        <v>4</v>
      </c>
      <c r="K8" s="12" t="s">
        <v>5</v>
      </c>
      <c r="L8" s="22"/>
      <c r="M8" s="12" t="s">
        <v>3</v>
      </c>
      <c r="N8" s="12" t="s">
        <v>4</v>
      </c>
      <c r="O8" s="12" t="s">
        <v>5</v>
      </c>
      <c r="P8" s="22"/>
      <c r="Q8" s="12" t="s">
        <v>3</v>
      </c>
      <c r="R8" s="12" t="s">
        <v>4</v>
      </c>
      <c r="S8" s="12" t="s">
        <v>5</v>
      </c>
      <c r="T8" s="24"/>
    </row>
    <row r="9" spans="1:20" s="8" customFormat="1" ht="172.5" customHeight="1">
      <c r="A9" s="29">
        <v>1</v>
      </c>
      <c r="B9" s="27" t="s">
        <v>22</v>
      </c>
      <c r="C9" s="13" t="s">
        <v>21</v>
      </c>
      <c r="D9" s="18">
        <f>E9+F9+G9</f>
        <v>2500000</v>
      </c>
      <c r="E9" s="18">
        <v>2500000</v>
      </c>
      <c r="F9" s="18">
        <v>0</v>
      </c>
      <c r="G9" s="18">
        <v>0</v>
      </c>
      <c r="H9" s="18">
        <f t="shared" ref="H9:H13" si="0">I9+J9+K9</f>
        <v>2500000</v>
      </c>
      <c r="I9" s="18">
        <v>2500000</v>
      </c>
      <c r="J9" s="18">
        <v>0</v>
      </c>
      <c r="K9" s="18">
        <v>0</v>
      </c>
      <c r="L9" s="18">
        <f t="shared" ref="L9:L13" si="1">M9+N9+O9</f>
        <v>0</v>
      </c>
      <c r="M9" s="18">
        <f t="shared" ref="M9:M13" si="2">E9-I9</f>
        <v>0</v>
      </c>
      <c r="N9" s="18">
        <f t="shared" ref="N9:N13" si="3">F9-J9</f>
        <v>0</v>
      </c>
      <c r="O9" s="18">
        <f t="shared" ref="O9:O13" si="4">G9-K9</f>
        <v>0</v>
      </c>
      <c r="P9" s="18">
        <f>Q9+R9+S9</f>
        <v>0</v>
      </c>
      <c r="Q9" s="18">
        <v>0</v>
      </c>
      <c r="R9" s="18">
        <v>0</v>
      </c>
      <c r="S9" s="18">
        <v>0</v>
      </c>
      <c r="T9" s="31" t="s">
        <v>28</v>
      </c>
    </row>
    <row r="10" spans="1:20" s="9" customFormat="1" ht="160.9" customHeight="1">
      <c r="A10" s="30"/>
      <c r="B10" s="27"/>
      <c r="C10" s="13" t="s">
        <v>23</v>
      </c>
      <c r="D10" s="18">
        <f t="shared" ref="D10:D13" si="5">E10+F10+G10</f>
        <v>132474.57</v>
      </c>
      <c r="E10" s="18">
        <v>0</v>
      </c>
      <c r="F10" s="18">
        <v>0</v>
      </c>
      <c r="G10" s="18">
        <v>132474.57</v>
      </c>
      <c r="H10" s="18">
        <f t="shared" si="0"/>
        <v>132474.57</v>
      </c>
      <c r="I10" s="18">
        <v>0</v>
      </c>
      <c r="J10" s="18">
        <v>0</v>
      </c>
      <c r="K10" s="18">
        <v>132474.57</v>
      </c>
      <c r="L10" s="18">
        <f t="shared" si="1"/>
        <v>0</v>
      </c>
      <c r="M10" s="18">
        <f t="shared" si="2"/>
        <v>0</v>
      </c>
      <c r="N10" s="18">
        <f t="shared" si="3"/>
        <v>0</v>
      </c>
      <c r="O10" s="18">
        <f t="shared" si="4"/>
        <v>0</v>
      </c>
      <c r="P10" s="18">
        <v>0</v>
      </c>
      <c r="Q10" s="18">
        <v>0</v>
      </c>
      <c r="R10" s="18">
        <v>0</v>
      </c>
      <c r="S10" s="18">
        <v>0</v>
      </c>
      <c r="T10" s="31"/>
    </row>
    <row r="11" spans="1:20" s="9" customFormat="1" ht="108.75" customHeight="1">
      <c r="A11" s="28">
        <v>2</v>
      </c>
      <c r="B11" s="27" t="s">
        <v>30</v>
      </c>
      <c r="C11" s="13" t="s">
        <v>24</v>
      </c>
      <c r="D11" s="18">
        <f t="shared" si="5"/>
        <v>18910367.93</v>
      </c>
      <c r="E11" s="18">
        <v>17945000</v>
      </c>
      <c r="F11" s="18">
        <v>0</v>
      </c>
      <c r="G11" s="18">
        <v>965367.93</v>
      </c>
      <c r="H11" s="18">
        <f t="shared" si="0"/>
        <v>18893821.359999999</v>
      </c>
      <c r="I11" s="18">
        <v>17929298.129999999</v>
      </c>
      <c r="J11" s="18">
        <v>0</v>
      </c>
      <c r="K11" s="18">
        <v>964523.23</v>
      </c>
      <c r="L11" s="18">
        <f t="shared" si="1"/>
        <v>16546.570000001113</v>
      </c>
      <c r="M11" s="18">
        <f t="shared" si="2"/>
        <v>15701.870000001043</v>
      </c>
      <c r="N11" s="18">
        <f t="shared" si="3"/>
        <v>0</v>
      </c>
      <c r="O11" s="18">
        <f t="shared" si="4"/>
        <v>844.70000000006985</v>
      </c>
      <c r="P11" s="18">
        <f t="shared" ref="P11:P13" si="6">Q11+R11+S11</f>
        <v>0</v>
      </c>
      <c r="Q11" s="18">
        <v>0</v>
      </c>
      <c r="R11" s="18">
        <v>0</v>
      </c>
      <c r="S11" s="18">
        <v>0</v>
      </c>
      <c r="T11" s="31" t="s">
        <v>27</v>
      </c>
    </row>
    <row r="12" spans="1:20" s="9" customFormat="1" ht="409.6" customHeight="1">
      <c r="A12" s="28"/>
      <c r="B12" s="27"/>
      <c r="C12" s="13" t="s">
        <v>25</v>
      </c>
      <c r="D12" s="18">
        <f t="shared" si="5"/>
        <v>4632.07</v>
      </c>
      <c r="E12" s="18">
        <v>0</v>
      </c>
      <c r="F12" s="18">
        <v>0</v>
      </c>
      <c r="G12" s="18">
        <v>4632.07</v>
      </c>
      <c r="H12" s="18">
        <f t="shared" si="0"/>
        <v>0</v>
      </c>
      <c r="I12" s="18">
        <v>0</v>
      </c>
      <c r="J12" s="18">
        <v>0</v>
      </c>
      <c r="K12" s="18">
        <v>0</v>
      </c>
      <c r="L12" s="18">
        <f t="shared" si="1"/>
        <v>4632.07</v>
      </c>
      <c r="M12" s="18">
        <f t="shared" si="2"/>
        <v>0</v>
      </c>
      <c r="N12" s="18">
        <f t="shared" si="3"/>
        <v>0</v>
      </c>
      <c r="O12" s="18">
        <f t="shared" si="4"/>
        <v>4632.07</v>
      </c>
      <c r="P12" s="18">
        <f t="shared" si="6"/>
        <v>0</v>
      </c>
      <c r="Q12" s="18">
        <v>0</v>
      </c>
      <c r="R12" s="18">
        <v>0</v>
      </c>
      <c r="S12" s="18">
        <v>0</v>
      </c>
      <c r="T12" s="31"/>
    </row>
    <row r="13" spans="1:20" s="9" customFormat="1" ht="375.75" customHeight="1">
      <c r="A13" s="21">
        <v>3</v>
      </c>
      <c r="B13" s="20" t="s">
        <v>17</v>
      </c>
      <c r="C13" s="13" t="s">
        <v>26</v>
      </c>
      <c r="D13" s="18">
        <f t="shared" si="5"/>
        <v>10462582.720000001</v>
      </c>
      <c r="E13" s="18">
        <v>0</v>
      </c>
      <c r="F13" s="18">
        <v>0</v>
      </c>
      <c r="G13" s="18">
        <v>10462582.720000001</v>
      </c>
      <c r="H13" s="18">
        <f t="shared" si="0"/>
        <v>2845718.86</v>
      </c>
      <c r="I13" s="18">
        <v>0</v>
      </c>
      <c r="J13" s="18">
        <v>0</v>
      </c>
      <c r="K13" s="18">
        <v>2845718.86</v>
      </c>
      <c r="L13" s="18">
        <f t="shared" si="1"/>
        <v>7616863.8600000013</v>
      </c>
      <c r="M13" s="18">
        <f t="shared" si="2"/>
        <v>0</v>
      </c>
      <c r="N13" s="18">
        <f t="shared" si="3"/>
        <v>0</v>
      </c>
      <c r="O13" s="18">
        <f t="shared" si="4"/>
        <v>7616863.8600000013</v>
      </c>
      <c r="P13" s="18">
        <f t="shared" si="6"/>
        <v>0</v>
      </c>
      <c r="Q13" s="18">
        <v>0</v>
      </c>
      <c r="R13" s="18">
        <v>0</v>
      </c>
      <c r="S13" s="18">
        <v>0</v>
      </c>
      <c r="T13" s="19" t="s">
        <v>29</v>
      </c>
    </row>
    <row r="14" spans="1:20" s="2" customFormat="1" ht="29.25" customHeight="1">
      <c r="A14" s="15"/>
      <c r="B14" s="14" t="s">
        <v>14</v>
      </c>
      <c r="C14" s="16"/>
      <c r="D14" s="17">
        <f t="shared" ref="D14:S14" si="7">SUM(D9:D13)</f>
        <v>32010057.289999999</v>
      </c>
      <c r="E14" s="17">
        <f t="shared" si="7"/>
        <v>20445000</v>
      </c>
      <c r="F14" s="17">
        <f t="shared" si="7"/>
        <v>0</v>
      </c>
      <c r="G14" s="17">
        <f t="shared" si="7"/>
        <v>11565057.290000001</v>
      </c>
      <c r="H14" s="17">
        <f t="shared" si="7"/>
        <v>24372014.789999999</v>
      </c>
      <c r="I14" s="17">
        <f t="shared" si="7"/>
        <v>20429298.129999999</v>
      </c>
      <c r="J14" s="17">
        <f t="shared" si="7"/>
        <v>0</v>
      </c>
      <c r="K14" s="17">
        <f t="shared" si="7"/>
        <v>3942716.66</v>
      </c>
      <c r="L14" s="17">
        <f t="shared" si="7"/>
        <v>7638042.5000000028</v>
      </c>
      <c r="M14" s="17">
        <f t="shared" si="7"/>
        <v>15701.870000001043</v>
      </c>
      <c r="N14" s="17">
        <f t="shared" si="7"/>
        <v>0</v>
      </c>
      <c r="O14" s="17">
        <f t="shared" si="7"/>
        <v>7622340.6300000018</v>
      </c>
      <c r="P14" s="17">
        <f t="shared" si="7"/>
        <v>0</v>
      </c>
      <c r="Q14" s="17">
        <f t="shared" si="7"/>
        <v>0</v>
      </c>
      <c r="R14" s="17">
        <f t="shared" si="7"/>
        <v>0</v>
      </c>
      <c r="S14" s="17">
        <f t="shared" si="7"/>
        <v>0</v>
      </c>
      <c r="T14" s="14"/>
    </row>
    <row r="15" spans="1:20" s="2" customFormat="1" ht="24" hidden="1" customHeight="1">
      <c r="A15" s="3"/>
      <c r="B15" s="6"/>
      <c r="C15" s="10" t="s">
        <v>15</v>
      </c>
      <c r="D15" s="11" t="e">
        <f>D10+#REF!+#REF!+D14</f>
        <v>#REF!</v>
      </c>
      <c r="E15" s="11" t="e">
        <f>E10+#REF!+#REF!+E14</f>
        <v>#REF!</v>
      </c>
      <c r="F15" s="11" t="e">
        <f>F10+#REF!+#REF!+F14</f>
        <v>#REF!</v>
      </c>
      <c r="G15" s="11" t="e">
        <f>G10+#REF!+#REF!+G14</f>
        <v>#REF!</v>
      </c>
      <c r="H15" s="11" t="e">
        <f>H10+#REF!+#REF!+H14</f>
        <v>#REF!</v>
      </c>
      <c r="I15" s="11" t="e">
        <f>I10+#REF!+#REF!+I14</f>
        <v>#REF!</v>
      </c>
      <c r="J15" s="11" t="e">
        <f>J10+#REF!+#REF!+J14</f>
        <v>#REF!</v>
      </c>
      <c r="K15" s="11" t="e">
        <f>K10+#REF!+#REF!+K14</f>
        <v>#REF!</v>
      </c>
      <c r="L15" s="11" t="e">
        <f>L10+#REF!+#REF!+L14</f>
        <v>#REF!</v>
      </c>
      <c r="M15" s="11" t="e">
        <f>M10+#REF!+#REF!+M14</f>
        <v>#REF!</v>
      </c>
      <c r="N15" s="11" t="e">
        <f>N10+#REF!+#REF!+N14</f>
        <v>#REF!</v>
      </c>
      <c r="O15" s="11" t="e">
        <f>O10+#REF!+#REF!+O14</f>
        <v>#REF!</v>
      </c>
      <c r="P15" s="11" t="e">
        <f>P10+#REF!+#REF!+P14</f>
        <v>#REF!</v>
      </c>
      <c r="Q15" s="11" t="e">
        <f>Q10+#REF!+#REF!+Q14</f>
        <v>#REF!</v>
      </c>
      <c r="R15" s="11" t="e">
        <f>R10+#REF!+#REF!+R14</f>
        <v>#REF!</v>
      </c>
      <c r="S15" s="11" t="e">
        <f>S10+#REF!+#REF!+S14</f>
        <v>#REF!</v>
      </c>
      <c r="T15" s="7"/>
    </row>
    <row r="16" spans="1:20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</row>
    <row r="17" spans="1:20" ht="31.5" customHeight="1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</row>
    <row r="19" spans="1:20" ht="15.75">
      <c r="A19" s="2" t="s">
        <v>13</v>
      </c>
    </row>
    <row r="20" spans="1:20" ht="15.75">
      <c r="A20" s="2"/>
    </row>
    <row r="21" spans="1:20" ht="15.75">
      <c r="A21" s="2"/>
    </row>
    <row r="22" spans="1:20" ht="15.75">
      <c r="A22" s="2" t="s">
        <v>18</v>
      </c>
    </row>
  </sheetData>
  <mergeCells count="26">
    <mergeCell ref="A16:T17"/>
    <mergeCell ref="B11:B12"/>
    <mergeCell ref="A11:A12"/>
    <mergeCell ref="A9:A10"/>
    <mergeCell ref="T9:T10"/>
    <mergeCell ref="B9:B10"/>
    <mergeCell ref="T11:T12"/>
    <mergeCell ref="A6:A8"/>
    <mergeCell ref="B6:B8"/>
    <mergeCell ref="C6:C8"/>
    <mergeCell ref="D6:G6"/>
    <mergeCell ref="H6:K6"/>
    <mergeCell ref="D7:D8"/>
    <mergeCell ref="E7:G7"/>
    <mergeCell ref="H7:H8"/>
    <mergeCell ref="I7:K7"/>
    <mergeCell ref="L7:L8"/>
    <mergeCell ref="B2:T2"/>
    <mergeCell ref="B3:T3"/>
    <mergeCell ref="B4:T4"/>
    <mergeCell ref="L6:O6"/>
    <mergeCell ref="P6:S6"/>
    <mergeCell ref="T6:T8"/>
    <mergeCell ref="P7:P8"/>
    <mergeCell ref="Q7:S7"/>
    <mergeCell ref="M7:O7"/>
  </mergeCells>
  <pageMargins left="0.19685039370078741" right="0.19685039370078741" top="0.59055118110236227" bottom="0.19685039370078741" header="0.51181102362204722" footer="0.51181102362204722"/>
  <pageSetup paperSize="9" scale="4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0409</vt:lpstr>
      <vt:lpstr>Лист2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Goloburdova</dc:creator>
  <cp:lastModifiedBy>MARINA</cp:lastModifiedBy>
  <cp:lastPrinted>2025-03-04T11:00:06Z</cp:lastPrinted>
  <dcterms:created xsi:type="dcterms:W3CDTF">2008-01-11T05:11:13Z</dcterms:created>
  <dcterms:modified xsi:type="dcterms:W3CDTF">2025-03-26T03:40:34Z</dcterms:modified>
</cp:coreProperties>
</file>