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123-п от 05.04.2024 о внесении изменений в Постановление №545-п от 01.11.2019\"/>
    </mc:Choice>
  </mc:AlternateContent>
  <bookViews>
    <workbookView xWindow="0" yWindow="0" windowWidth="21570" windowHeight="961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Аналитикам!$A$10:$Z$19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Аналитикам!$A$1:$Z$19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K19" i="12" l="1"/>
  <c r="G19" i="12" s="1"/>
  <c r="L18" i="12"/>
  <c r="G18" i="12"/>
  <c r="O17" i="12"/>
  <c r="N17" i="12"/>
  <c r="M17" i="12"/>
  <c r="L17" i="12"/>
  <c r="G17" i="12" s="1"/>
  <c r="K17" i="12"/>
  <c r="J17" i="12"/>
  <c r="I17" i="12"/>
  <c r="H17" i="12"/>
  <c r="G16" i="12"/>
  <c r="H15" i="12"/>
  <c r="G15" i="12" s="1"/>
  <c r="O14" i="12"/>
  <c r="N14" i="12"/>
  <c r="M14" i="12"/>
  <c r="L14" i="12"/>
  <c r="K14" i="12"/>
  <c r="J14" i="12"/>
  <c r="I14" i="12"/>
  <c r="G13" i="12"/>
  <c r="L12" i="12"/>
  <c r="G12" i="12" s="1"/>
  <c r="O11" i="12"/>
  <c r="N11" i="12"/>
  <c r="M11" i="12"/>
  <c r="K11" i="12"/>
  <c r="J11" i="12"/>
  <c r="I11" i="12"/>
  <c r="H11" i="12"/>
  <c r="H14" i="12" l="1"/>
  <c r="G14" i="12" s="1"/>
  <c r="L11" i="12"/>
  <c r="G11" i="12" s="1"/>
</calcChain>
</file>

<file path=xl/sharedStrings.xml><?xml version="1.0" encoding="utf-8"?>
<sst xmlns="http://schemas.openxmlformats.org/spreadsheetml/2006/main" count="85" uniqueCount="54">
  <si>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</si>
  <si>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</si>
  <si>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</si>
  <si>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</si>
  <si>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</si>
  <si>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</si>
  <si>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</si>
  <si>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</si>
  <si>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</si>
  <si>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</si>
  <si>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</si>
  <si>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</si>
  <si>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</si>
  <si>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</si>
  <si>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</si>
  <si>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</si>
  <si>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</si>
  <si>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</si>
  <si>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</si>
  <si>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</si>
  <si>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</si>
  <si>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</si>
  <si>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</si>
  <si>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</si>
  <si>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</si>
  <si>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</si>
  <si>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</si>
  <si>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</si>
  <si>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</si>
  <si>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</si>
  <si>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</si>
  <si>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</si>
  <si>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2021 год</t>
  </si>
  <si>
    <t>"Развитие социально-культурной сферы Павлоградского муниципального района Омской области на 2020-2027 годы"</t>
  </si>
  <si>
    <t>Всего, из них расходы за счет:</t>
  </si>
  <si>
    <t xml:space="preserve">1. Налоговых и неналоговых доходов, поступлений нецелевого характера </t>
  </si>
  <si>
    <t>2. Поступления целевого характера из областного бюджета</t>
  </si>
  <si>
    <t>Процент</t>
  </si>
  <si>
    <t>1.1.8</t>
  </si>
  <si>
    <t>Мероприятие 8: Ремонт зданий, установка систем и оборудования пожарной и общей безопасности в муниципальных образовательных организациях</t>
  </si>
  <si>
    <t>Комитет образования Администрации Павлоградского муниципального района Омской области</t>
  </si>
  <si>
    <t>Доля муниципальных образовательных организаций, получивших положительное заключение о проверке достоверности определения сметной стоимости строительства, реконструкции, капитального ремонта объектов капитального строительства за счет средств субсидии, в общем количестве муниципальных образовательных организаций Павлоградского муниципального района Омской области, которым предоставлены средства указанной субсидии на соответствующие цели</t>
  </si>
  <si>
    <t>Доля муниципальных образовательных организаций Павлоградского муниципального района Омской области, в которых проведены мероприятия по ремонту зданий, установке систем и оборудования пожарной и общей безопасности за счет средств субсидии на ремонт зданий, установку  систем и оборудования пожарной и общей безопасности в муниципальных образовательных организациях, предоставленной Павлоградскому муниципальному району Омской области, в общем количестве муниципальных образовательных организаций Павлоградского муниципального района Омской области, которым предоставлены средства указанных субсидий на соответствующие цели</t>
  </si>
  <si>
    <t>Х</t>
  </si>
  <si>
    <t>Муниципальными образовательными организациями получено положительное заключение государственной экспертизы проектной документации, содержащее оценку достоверности определения сметной стоимости объекта капитального строительства</t>
  </si>
  <si>
    <t>Единиц</t>
  </si>
  <si>
    <t>2.1.7</t>
  </si>
  <si>
    <t>Мероприятие 7: Ремонт зданий, установка систем и оборудования пожарной и общей безопасности в муниципальных организациях</t>
  </si>
  <si>
    <t xml:space="preserve">Доля муниципальных образовательных орагнизаций Павлоградского муниципального района, допущенных муниципальными комиссиями по проверке готовности образовательных организаций к началу нового учебного года, в общем количестве муниципальных образовательных организаций Павлоградского муниципального района </t>
  </si>
  <si>
    <t>3.1.8</t>
  </si>
  <si>
    <t>Мероприятие 8: Ремонт зданий, установка систем и оборудования пожарной и общей безопасности в муниципальных образовательных организациях.</t>
  </si>
  <si>
    <t xml:space="preserve">Доля муниципальных образовательных организаций Павлоградского муниципального района Омской области, в которых проведены мероприятия по ремонту зданий, установке систем и оборудования пожарной и общей безопасности за счет средств субсидии на ремонт зданий, установку систем и оборудования пожарной и общей безопасности в муниципальных образовательных организациях, предоставленной Павлоградскому муниципальному району Омской области, в общем количестве муниципальных образовательных организаций Павлоградского муниципального района Омской области, которым предоставлены средства </t>
  </si>
  <si>
    <t xml:space="preserve">В муниципальных образовательных организациях проведены мероприятия по ремонту зданий, установке систем и оборудования пожарной и общей безопасности 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</si>
  <si>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            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05.04.2024 № 123-п        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</si>
</sst>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4" fontId="2" fillId="0" borderId="6" xfId="8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" fontId="2" fillId="0" borderId="1" xfId="8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>
      <alignment horizontal="left" vertical="top" wrapText="1"/>
    </xf>
    <xf numFmtId="49" fontId="9" fillId="0" borderId="6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</cellXfs>
  <cellStyles count="9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Обычный 4" xfId="8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9"/>
  <sheetViews>
    <sheetView tabSelected="1" view="pageBreakPreview" zoomScaleNormal="100" zoomScaleSheetLayoutView="100" workbookViewId="0">
      <pane xSplit="2" ySplit="10" topLeftCell="J44" activePane="bottomRight" state="frozen"/>
      <selection pane="topRight" activeCell="C1" sqref="C1"/>
      <selection pane="bottomLeft" activeCell="A12" sqref="A12"/>
      <selection pane="bottomRight" activeCell="A2" sqref="A2:Z2"/>
    </sheetView>
  </sheetViews>
  <sheetFormatPr defaultColWidth="9.28515625" defaultRowHeight="18.75" x14ac:dyDescent="0.3"/>
  <cols>
    <col min="1" max="1" width="12.7109375" style="1" customWidth="1"/>
    <col min="2" max="2" width="39.5703125" style="1" customWidth="1"/>
    <col min="3" max="3" width="12.42578125" style="1" customWidth="1"/>
    <col min="4" max="4" width="13.5703125" style="1" customWidth="1"/>
    <col min="5" max="5" width="25.140625" style="2" customWidth="1"/>
    <col min="6" max="6" width="26.140625" style="1" customWidth="1"/>
    <col min="7" max="7" width="20" style="1" customWidth="1"/>
    <col min="8" max="9" width="18.28515625" style="1" customWidth="1"/>
    <col min="10" max="10" width="18.42578125" style="1" customWidth="1"/>
    <col min="11" max="11" width="18.5703125" style="1" customWidth="1"/>
    <col min="12" max="12" width="18.140625" style="1" customWidth="1"/>
    <col min="13" max="13" width="18.7109375" style="1" customWidth="1"/>
    <col min="14" max="14" width="18" style="1" customWidth="1"/>
    <col min="15" max="15" width="16.85546875" style="1" customWidth="1"/>
    <col min="16" max="16" width="64.8554687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10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7" t="s">
        <v>53</v>
      </c>
      <c r="R1" s="38"/>
      <c r="S1" s="38"/>
      <c r="T1" s="38"/>
      <c r="U1" s="38"/>
      <c r="V1" s="38"/>
      <c r="W1" s="38"/>
      <c r="X1" s="38"/>
      <c r="Y1" s="38"/>
      <c r="Z1" s="38"/>
    </row>
    <row r="2" spans="1:258" x14ac:dyDescent="0.3">
      <c r="A2" s="40" t="s">
        <v>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58" x14ac:dyDescent="0.3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40" t="s">
        <v>33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30" t="s">
        <v>1</v>
      </c>
      <c r="B6" s="30" t="s">
        <v>9</v>
      </c>
      <c r="C6" s="39" t="s">
        <v>10</v>
      </c>
      <c r="D6" s="39"/>
      <c r="E6" s="30" t="s">
        <v>2</v>
      </c>
      <c r="F6" s="41" t="s">
        <v>3</v>
      </c>
      <c r="G6" s="42"/>
      <c r="H6" s="42"/>
      <c r="I6" s="42"/>
      <c r="J6" s="42"/>
      <c r="K6" s="42"/>
      <c r="L6" s="42"/>
      <c r="M6" s="42"/>
      <c r="N6" s="42"/>
      <c r="O6" s="43"/>
      <c r="P6" s="41" t="s">
        <v>17</v>
      </c>
      <c r="Q6" s="42"/>
      <c r="R6" s="42"/>
      <c r="S6" s="42"/>
      <c r="T6" s="42"/>
      <c r="U6" s="42"/>
      <c r="V6" s="42"/>
      <c r="W6" s="42"/>
      <c r="X6" s="42"/>
      <c r="Y6" s="42"/>
      <c r="Z6" s="44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31"/>
      <c r="B7" s="31"/>
      <c r="C7" s="30" t="s">
        <v>13</v>
      </c>
      <c r="D7" s="30" t="s">
        <v>14</v>
      </c>
      <c r="E7" s="31"/>
      <c r="F7" s="30" t="s">
        <v>12</v>
      </c>
      <c r="G7" s="52" t="s">
        <v>4</v>
      </c>
      <c r="H7" s="53"/>
      <c r="I7" s="53"/>
      <c r="J7" s="53"/>
      <c r="K7" s="53"/>
      <c r="L7" s="53"/>
      <c r="M7" s="53"/>
      <c r="N7" s="53"/>
      <c r="O7" s="54"/>
      <c r="P7" s="39" t="s">
        <v>7</v>
      </c>
      <c r="Q7" s="39" t="s">
        <v>5</v>
      </c>
      <c r="R7" s="39" t="s">
        <v>6</v>
      </c>
      <c r="S7" s="39"/>
      <c r="T7" s="39"/>
      <c r="U7" s="39"/>
      <c r="V7" s="39"/>
      <c r="W7" s="39"/>
      <c r="X7" s="39"/>
      <c r="Y7" s="39"/>
      <c r="Z7" s="39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31"/>
      <c r="B8" s="31"/>
      <c r="C8" s="31"/>
      <c r="D8" s="31"/>
      <c r="E8" s="31"/>
      <c r="F8" s="31"/>
      <c r="G8" s="31" t="s">
        <v>0</v>
      </c>
      <c r="H8" s="52" t="s">
        <v>16</v>
      </c>
      <c r="I8" s="53"/>
      <c r="J8" s="53"/>
      <c r="K8" s="53"/>
      <c r="L8" s="53"/>
      <c r="M8" s="53"/>
      <c r="N8" s="53"/>
      <c r="O8" s="54"/>
      <c r="P8" s="39"/>
      <c r="Q8" s="39"/>
      <c r="R8" s="39" t="s">
        <v>0</v>
      </c>
      <c r="S8" s="39" t="s">
        <v>16</v>
      </c>
      <c r="T8" s="39"/>
      <c r="U8" s="39"/>
      <c r="V8" s="39"/>
      <c r="W8" s="39"/>
      <c r="X8" s="39"/>
      <c r="Y8" s="39"/>
      <c r="Z8" s="39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34"/>
      <c r="B9" s="34"/>
      <c r="C9" s="34"/>
      <c r="D9" s="34"/>
      <c r="E9" s="34"/>
      <c r="F9" s="34"/>
      <c r="G9" s="34"/>
      <c r="H9" s="8" t="s">
        <v>11</v>
      </c>
      <c r="I9" s="8" t="s">
        <v>32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8" t="s">
        <v>23</v>
      </c>
      <c r="P9" s="39"/>
      <c r="Q9" s="39"/>
      <c r="R9" s="39"/>
      <c r="S9" s="8" t="s">
        <v>24</v>
      </c>
      <c r="T9" s="8" t="s">
        <v>31</v>
      </c>
      <c r="U9" s="8" t="s">
        <v>25</v>
      </c>
      <c r="V9" s="8" t="s">
        <v>26</v>
      </c>
      <c r="W9" s="8" t="s">
        <v>27</v>
      </c>
      <c r="X9" s="8" t="s">
        <v>28</v>
      </c>
      <c r="Y9" s="8" t="s">
        <v>29</v>
      </c>
      <c r="Z9" s="8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7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239.25" customHeight="1" x14ac:dyDescent="0.25">
      <c r="A11" s="28" t="s">
        <v>38</v>
      </c>
      <c r="B11" s="29" t="s">
        <v>39</v>
      </c>
      <c r="C11" s="30">
        <v>2020</v>
      </c>
      <c r="D11" s="30">
        <v>2027</v>
      </c>
      <c r="E11" s="33" t="s">
        <v>40</v>
      </c>
      <c r="F11" s="9" t="s">
        <v>34</v>
      </c>
      <c r="G11" s="11">
        <f t="shared" ref="G11:G13" si="0">SUM(H11:O11)</f>
        <v>417171.72</v>
      </c>
      <c r="H11" s="16">
        <f>SUM(H12:H13)</f>
        <v>0</v>
      </c>
      <c r="I11" s="16">
        <f t="shared" ref="I11:O11" si="1">SUM(I12:I13)</f>
        <v>0</v>
      </c>
      <c r="J11" s="16">
        <f t="shared" si="1"/>
        <v>404040.4</v>
      </c>
      <c r="K11" s="16">
        <f t="shared" si="1"/>
        <v>0</v>
      </c>
      <c r="L11" s="16">
        <f t="shared" si="1"/>
        <v>13131.32</v>
      </c>
      <c r="M11" s="16">
        <f t="shared" si="1"/>
        <v>0</v>
      </c>
      <c r="N11" s="16">
        <f t="shared" si="1"/>
        <v>0</v>
      </c>
      <c r="O11" s="16">
        <f t="shared" si="1"/>
        <v>0</v>
      </c>
      <c r="P11" s="14" t="s">
        <v>42</v>
      </c>
      <c r="Q11" s="12" t="s">
        <v>37</v>
      </c>
      <c r="R11" s="12">
        <v>100</v>
      </c>
      <c r="S11" s="12">
        <v>0</v>
      </c>
      <c r="T11" s="12">
        <v>0</v>
      </c>
      <c r="U11" s="12">
        <v>100</v>
      </c>
      <c r="V11" s="12">
        <v>0</v>
      </c>
      <c r="W11" s="12">
        <v>100</v>
      </c>
      <c r="X11" s="12">
        <v>0</v>
      </c>
      <c r="Y11" s="12">
        <v>0</v>
      </c>
      <c r="Z11" s="12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164.25" customHeight="1" x14ac:dyDescent="0.25">
      <c r="A12" s="28"/>
      <c r="B12" s="29"/>
      <c r="C12" s="31"/>
      <c r="D12" s="31"/>
      <c r="E12" s="35"/>
      <c r="F12" s="9" t="s">
        <v>35</v>
      </c>
      <c r="G12" s="11">
        <f t="shared" si="0"/>
        <v>17171.72</v>
      </c>
      <c r="H12" s="16">
        <v>0</v>
      </c>
      <c r="I12" s="16">
        <v>0</v>
      </c>
      <c r="J12" s="16">
        <v>4040.4</v>
      </c>
      <c r="K12" s="16">
        <v>0</v>
      </c>
      <c r="L12" s="16">
        <f>6565.66+6565.66</f>
        <v>13131.32</v>
      </c>
      <c r="M12" s="16">
        <v>0</v>
      </c>
      <c r="N12" s="16">
        <v>0</v>
      </c>
      <c r="O12" s="16">
        <v>0</v>
      </c>
      <c r="P12" s="17" t="s">
        <v>41</v>
      </c>
      <c r="Q12" s="18" t="s">
        <v>37</v>
      </c>
      <c r="R12" s="18">
        <v>100</v>
      </c>
      <c r="S12" s="18" t="s">
        <v>43</v>
      </c>
      <c r="T12" s="18" t="s">
        <v>43</v>
      </c>
      <c r="U12" s="18" t="s">
        <v>43</v>
      </c>
      <c r="V12" s="18" t="s">
        <v>43</v>
      </c>
      <c r="W12" s="13">
        <v>100</v>
      </c>
      <c r="X12" s="13">
        <v>0</v>
      </c>
      <c r="Y12" s="13">
        <v>0</v>
      </c>
      <c r="Z12" s="13">
        <v>0</v>
      </c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99.75" customHeight="1" x14ac:dyDescent="0.25">
      <c r="A13" s="28"/>
      <c r="B13" s="29"/>
      <c r="C13" s="34"/>
      <c r="D13" s="34"/>
      <c r="E13" s="36"/>
      <c r="F13" s="24" t="s">
        <v>36</v>
      </c>
      <c r="G13" s="11">
        <f t="shared" si="0"/>
        <v>400000</v>
      </c>
      <c r="H13" s="16">
        <v>0</v>
      </c>
      <c r="I13" s="16">
        <v>0</v>
      </c>
      <c r="J13" s="16">
        <v>400000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5" t="s">
        <v>44</v>
      </c>
      <c r="Q13" s="15" t="s">
        <v>45</v>
      </c>
      <c r="R13" s="15">
        <v>1</v>
      </c>
      <c r="S13" s="18" t="s">
        <v>43</v>
      </c>
      <c r="T13" s="18" t="s">
        <v>43</v>
      </c>
      <c r="U13" s="18" t="s">
        <v>43</v>
      </c>
      <c r="V13" s="18" t="s">
        <v>43</v>
      </c>
      <c r="W13" s="15">
        <v>1</v>
      </c>
      <c r="X13" s="15">
        <v>0</v>
      </c>
      <c r="Y13" s="15">
        <v>0</v>
      </c>
      <c r="Z13" s="15">
        <v>0</v>
      </c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ht="123.75" customHeight="1" x14ac:dyDescent="0.25">
      <c r="A14" s="28" t="s">
        <v>46</v>
      </c>
      <c r="B14" s="29" t="s">
        <v>47</v>
      </c>
      <c r="C14" s="30">
        <v>2020</v>
      </c>
      <c r="D14" s="30">
        <v>2027</v>
      </c>
      <c r="E14" s="32" t="s">
        <v>40</v>
      </c>
      <c r="F14" s="9" t="s">
        <v>34</v>
      </c>
      <c r="G14" s="11">
        <f t="shared" ref="G14:G16" si="2">SUM(H14:O14)</f>
        <v>813635.78</v>
      </c>
      <c r="H14" s="16">
        <f>SUM(H15:H16)</f>
        <v>224671.35999999999</v>
      </c>
      <c r="I14" s="16">
        <f t="shared" ref="I14:O14" si="3">SUM(I15:I16)</f>
        <v>0</v>
      </c>
      <c r="J14" s="16">
        <f t="shared" si="3"/>
        <v>0</v>
      </c>
      <c r="K14" s="19">
        <f t="shared" si="3"/>
        <v>0</v>
      </c>
      <c r="L14" s="19">
        <f t="shared" si="3"/>
        <v>48964.42</v>
      </c>
      <c r="M14" s="19">
        <f t="shared" si="3"/>
        <v>0</v>
      </c>
      <c r="N14" s="16">
        <f t="shared" si="3"/>
        <v>0</v>
      </c>
      <c r="O14" s="16">
        <f t="shared" si="3"/>
        <v>540000</v>
      </c>
      <c r="P14" s="20" t="s">
        <v>48</v>
      </c>
      <c r="Q14" s="12" t="s">
        <v>37</v>
      </c>
      <c r="R14" s="21">
        <v>100</v>
      </c>
      <c r="S14" s="21">
        <v>100</v>
      </c>
      <c r="T14" s="21">
        <v>100</v>
      </c>
      <c r="U14" s="12">
        <v>100</v>
      </c>
      <c r="V14" s="12">
        <v>100</v>
      </c>
      <c r="W14" s="12">
        <v>100</v>
      </c>
      <c r="X14" s="12">
        <v>100</v>
      </c>
      <c r="Y14" s="12">
        <v>100</v>
      </c>
      <c r="Z14" s="12">
        <v>100</v>
      </c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  <row r="15" spans="1:258" ht="98.25" customHeight="1" x14ac:dyDescent="0.25">
      <c r="A15" s="28"/>
      <c r="B15" s="29"/>
      <c r="C15" s="31"/>
      <c r="D15" s="31"/>
      <c r="E15" s="32"/>
      <c r="F15" s="9" t="s">
        <v>35</v>
      </c>
      <c r="G15" s="11">
        <f t="shared" si="2"/>
        <v>71625.48</v>
      </c>
      <c r="H15" s="11">
        <f>4694.09-33.03</f>
        <v>4661.0600000000004</v>
      </c>
      <c r="I15" s="11">
        <v>0</v>
      </c>
      <c r="J15" s="11">
        <v>0</v>
      </c>
      <c r="K15" s="22">
        <v>0</v>
      </c>
      <c r="L15" s="22">
        <v>48964.42</v>
      </c>
      <c r="M15" s="22">
        <v>0</v>
      </c>
      <c r="N15" s="11">
        <v>0</v>
      </c>
      <c r="O15" s="11">
        <v>18000</v>
      </c>
      <c r="P15" s="26" t="s">
        <v>44</v>
      </c>
      <c r="Q15" s="26" t="s">
        <v>45</v>
      </c>
      <c r="R15" s="26">
        <v>1</v>
      </c>
      <c r="S15" s="26" t="s">
        <v>43</v>
      </c>
      <c r="T15" s="26" t="s">
        <v>43</v>
      </c>
      <c r="U15" s="26" t="s">
        <v>43</v>
      </c>
      <c r="V15" s="26" t="s">
        <v>43</v>
      </c>
      <c r="W15" s="26">
        <v>1</v>
      </c>
      <c r="X15" s="26">
        <v>0</v>
      </c>
      <c r="Y15" s="26">
        <v>0</v>
      </c>
      <c r="Z15" s="26">
        <v>0</v>
      </c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</row>
    <row r="16" spans="1:258" ht="56.25" customHeight="1" x14ac:dyDescent="0.25">
      <c r="A16" s="28"/>
      <c r="B16" s="29"/>
      <c r="C16" s="31"/>
      <c r="D16" s="31"/>
      <c r="E16" s="33"/>
      <c r="F16" s="24" t="s">
        <v>36</v>
      </c>
      <c r="G16" s="11">
        <f t="shared" si="2"/>
        <v>742010.3</v>
      </c>
      <c r="H16" s="11">
        <v>220010.3</v>
      </c>
      <c r="I16" s="11">
        <v>0</v>
      </c>
      <c r="J16" s="11">
        <v>0</v>
      </c>
      <c r="K16" s="22">
        <v>0</v>
      </c>
      <c r="L16" s="22">
        <v>0</v>
      </c>
      <c r="M16" s="22">
        <v>0</v>
      </c>
      <c r="N16" s="11">
        <v>0</v>
      </c>
      <c r="O16" s="11">
        <v>522000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</row>
    <row r="17" spans="1:258" ht="218.25" customHeight="1" x14ac:dyDescent="0.25">
      <c r="A17" s="45" t="s">
        <v>49</v>
      </c>
      <c r="B17" s="48" t="s">
        <v>50</v>
      </c>
      <c r="C17" s="39">
        <v>2020</v>
      </c>
      <c r="D17" s="39">
        <v>2027</v>
      </c>
      <c r="E17" s="33" t="s">
        <v>40</v>
      </c>
      <c r="F17" s="9" t="s">
        <v>34</v>
      </c>
      <c r="G17" s="11">
        <f t="shared" ref="G17:G19" si="4">SUM(H17:O17)</f>
        <v>833784.48</v>
      </c>
      <c r="H17" s="11">
        <f t="shared" ref="H17:N17" si="5">SUM(H18:H19)</f>
        <v>408163.27</v>
      </c>
      <c r="I17" s="11">
        <f t="shared" si="5"/>
        <v>0</v>
      </c>
      <c r="J17" s="11">
        <f t="shared" si="5"/>
        <v>0</v>
      </c>
      <c r="K17" s="11">
        <f t="shared" si="5"/>
        <v>404040.4</v>
      </c>
      <c r="L17" s="11">
        <f t="shared" si="5"/>
        <v>12580.81</v>
      </c>
      <c r="M17" s="11">
        <f t="shared" si="5"/>
        <v>4500</v>
      </c>
      <c r="N17" s="11">
        <f t="shared" si="5"/>
        <v>4500</v>
      </c>
      <c r="O17" s="11">
        <f>SUM(O18:O19)</f>
        <v>0</v>
      </c>
      <c r="P17" s="23" t="s">
        <v>51</v>
      </c>
      <c r="Q17" s="23" t="s">
        <v>37</v>
      </c>
      <c r="R17" s="23">
        <v>100</v>
      </c>
      <c r="S17" s="23">
        <v>100</v>
      </c>
      <c r="T17" s="23">
        <v>0</v>
      </c>
      <c r="U17" s="23">
        <v>0</v>
      </c>
      <c r="V17" s="23">
        <v>100</v>
      </c>
      <c r="W17" s="23">
        <v>0</v>
      </c>
      <c r="X17" s="23">
        <v>0</v>
      </c>
      <c r="Y17" s="23">
        <v>0</v>
      </c>
      <c r="Z17" s="23">
        <v>0</v>
      </c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</row>
    <row r="18" spans="1:258" ht="84.75" customHeight="1" x14ac:dyDescent="0.25">
      <c r="A18" s="46"/>
      <c r="B18" s="49"/>
      <c r="C18" s="39"/>
      <c r="D18" s="39"/>
      <c r="E18" s="35"/>
      <c r="F18" s="9" t="s">
        <v>35</v>
      </c>
      <c r="G18" s="16">
        <f t="shared" si="4"/>
        <v>33784.480000000003</v>
      </c>
      <c r="H18" s="16">
        <v>8163.27</v>
      </c>
      <c r="I18" s="16">
        <v>0</v>
      </c>
      <c r="J18" s="16">
        <v>0</v>
      </c>
      <c r="K18" s="16">
        <v>4040.4</v>
      </c>
      <c r="L18" s="22">
        <f>4500+8080.81</f>
        <v>12580.81</v>
      </c>
      <c r="M18" s="22">
        <v>4500</v>
      </c>
      <c r="N18" s="11">
        <v>4500</v>
      </c>
      <c r="O18" s="16">
        <v>0</v>
      </c>
      <c r="P18" s="32" t="s">
        <v>52</v>
      </c>
      <c r="Q18" s="32" t="s">
        <v>45</v>
      </c>
      <c r="R18" s="32">
        <v>1</v>
      </c>
      <c r="S18" s="32" t="s">
        <v>43</v>
      </c>
      <c r="T18" s="32" t="s">
        <v>43</v>
      </c>
      <c r="U18" s="32" t="s">
        <v>43</v>
      </c>
      <c r="V18" s="32" t="s">
        <v>43</v>
      </c>
      <c r="W18" s="32">
        <v>1</v>
      </c>
      <c r="X18" s="32">
        <v>0</v>
      </c>
      <c r="Y18" s="32">
        <v>0</v>
      </c>
      <c r="Z18" s="32">
        <v>0</v>
      </c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</row>
    <row r="19" spans="1:258" ht="80.25" customHeight="1" x14ac:dyDescent="0.25">
      <c r="A19" s="47"/>
      <c r="B19" s="50"/>
      <c r="C19" s="39"/>
      <c r="D19" s="39"/>
      <c r="E19" s="36"/>
      <c r="F19" s="9" t="s">
        <v>36</v>
      </c>
      <c r="G19" s="16">
        <f t="shared" si="4"/>
        <v>800000</v>
      </c>
      <c r="H19" s="16">
        <v>400000</v>
      </c>
      <c r="I19" s="16">
        <v>0</v>
      </c>
      <c r="J19" s="16">
        <v>0</v>
      </c>
      <c r="K19" s="16">
        <f>400000</f>
        <v>400000</v>
      </c>
      <c r="L19" s="16">
        <v>0</v>
      </c>
      <c r="M19" s="16">
        <v>0</v>
      </c>
      <c r="N19" s="16">
        <v>0</v>
      </c>
      <c r="O19" s="16">
        <v>0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</row>
  </sheetData>
  <autoFilter ref="A10:Z19"/>
  <mergeCells count="58">
    <mergeCell ref="U18:U19"/>
    <mergeCell ref="V18:V19"/>
    <mergeCell ref="W18:W19"/>
    <mergeCell ref="X18:X19"/>
    <mergeCell ref="Y18:Y19"/>
    <mergeCell ref="Z18:Z19"/>
    <mergeCell ref="P7:P9"/>
    <mergeCell ref="R8:R9"/>
    <mergeCell ref="F7:F9"/>
    <mergeCell ref="G7:O7"/>
    <mergeCell ref="H8:O8"/>
    <mergeCell ref="P18:P19"/>
    <mergeCell ref="Q18:Q19"/>
    <mergeCell ref="R18:R19"/>
    <mergeCell ref="S18:S19"/>
    <mergeCell ref="T18:T19"/>
    <mergeCell ref="P15:P16"/>
    <mergeCell ref="Q15:Q16"/>
    <mergeCell ref="R15:R16"/>
    <mergeCell ref="S15:S16"/>
    <mergeCell ref="T15:T16"/>
    <mergeCell ref="A17:A19"/>
    <mergeCell ref="B17:B19"/>
    <mergeCell ref="C17:C19"/>
    <mergeCell ref="D17:D19"/>
    <mergeCell ref="E17:E19"/>
    <mergeCell ref="Q1:Z1"/>
    <mergeCell ref="S8:Z8"/>
    <mergeCell ref="A2:Z2"/>
    <mergeCell ref="A3:Z3"/>
    <mergeCell ref="A4:Z4"/>
    <mergeCell ref="B6:B9"/>
    <mergeCell ref="F6:O6"/>
    <mergeCell ref="A6:A9"/>
    <mergeCell ref="C6:D6"/>
    <mergeCell ref="P6:Z6"/>
    <mergeCell ref="C7:C9"/>
    <mergeCell ref="R7:Z7"/>
    <mergeCell ref="D7:D9"/>
    <mergeCell ref="Q7:Q9"/>
    <mergeCell ref="E6:E9"/>
    <mergeCell ref="G8:G9"/>
    <mergeCell ref="A11:A13"/>
    <mergeCell ref="B11:B13"/>
    <mergeCell ref="C11:C13"/>
    <mergeCell ref="D11:D13"/>
    <mergeCell ref="E11:E13"/>
    <mergeCell ref="A14:A16"/>
    <mergeCell ref="B14:B16"/>
    <mergeCell ref="C14:C16"/>
    <mergeCell ref="D14:D16"/>
    <mergeCell ref="E14:E16"/>
    <mergeCell ref="Z15:Z16"/>
    <mergeCell ref="U15:U16"/>
    <mergeCell ref="V15:V16"/>
    <mergeCell ref="W15:W16"/>
    <mergeCell ref="X15:X16"/>
    <mergeCell ref="Y15:Y16"/>
  </mergeCells>
  <phoneticPr fontId="4" type="noConversion"/>
  <pageMargins left="0.11811023622047245" right="0.11811023622047245" top="0.55118110236220474" bottom="0.55118110236220474" header="0.31496062992125984" footer="0.31496062992125984"/>
  <pageSetup paperSize="9" scale="29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2024-04-05T11:00:43Z</cp:lastPrinted>
  <dcterms:created xsi:type="dcterms:W3CDTF">2013-05-13T01:44:39Z</dcterms:created>
  <dcterms:modified xsi:type="dcterms:W3CDTF">2024-04-09T08:26:32Z</dcterms:modified>
</cp:coreProperties>
</file>